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filterPrivacy="1" defaultThemeVersion="124226"/>
  <xr:revisionPtr revIDLastSave="19" documentId="8_{C4817D38-9679-4DAC-8A1A-AD1334032276}" xr6:coauthVersionLast="47" xr6:coauthVersionMax="47" xr10:uidLastSave="{F471DD96-416C-4E2B-9F51-C5E5AA2944E8}"/>
  <bookViews>
    <workbookView xWindow="-120" yWindow="-120" windowWidth="20730" windowHeight="11040" xr2:uid="{00000000-000D-0000-FFFF-FFFF00000000}"/>
  </bookViews>
  <sheets>
    <sheet name="RoTY RACES 2022" sheetId="5" r:id="rId1"/>
    <sheet name="Championship Races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18" i="5" l="1"/>
  <c r="T14" i="5"/>
  <c r="T5" i="5"/>
  <c r="T7" i="5"/>
  <c r="T24" i="5"/>
  <c r="T11" i="5"/>
  <c r="T27" i="5"/>
  <c r="T17" i="5"/>
  <c r="T6" i="5"/>
  <c r="T15" i="5"/>
  <c r="T20" i="5"/>
  <c r="T19" i="5"/>
  <c r="T22" i="5"/>
  <c r="T13" i="5"/>
  <c r="T29" i="5"/>
  <c r="T8" i="5"/>
  <c r="T26" i="5"/>
  <c r="T21" i="5"/>
  <c r="T25" i="5"/>
  <c r="T16" i="5"/>
  <c r="T23" i="5"/>
  <c r="T28" i="5"/>
  <c r="T9" i="5"/>
  <c r="T10" i="5"/>
  <c r="T4" i="5"/>
  <c r="T12" i="5" l="1"/>
</calcChain>
</file>

<file path=xl/sharedStrings.xml><?xml version="1.0" encoding="utf-8"?>
<sst xmlns="http://schemas.openxmlformats.org/spreadsheetml/2006/main" count="335" uniqueCount="174">
  <si>
    <t>Race</t>
  </si>
  <si>
    <t>Cat</t>
  </si>
  <si>
    <t>Date</t>
  </si>
  <si>
    <t>Location</t>
  </si>
  <si>
    <t>Dales</t>
  </si>
  <si>
    <t>AM</t>
  </si>
  <si>
    <t>AL</t>
  </si>
  <si>
    <t>AS</t>
  </si>
  <si>
    <t>BS</t>
  </si>
  <si>
    <t>Club Championship Race</t>
  </si>
  <si>
    <t>3 Peaks</t>
  </si>
  <si>
    <t>Trophy</t>
  </si>
  <si>
    <t>Prize</t>
  </si>
  <si>
    <t>Otley Chevin</t>
  </si>
  <si>
    <t>L</t>
  </si>
  <si>
    <t>Flower Scar</t>
  </si>
  <si>
    <t>Kentmere Horseshoe</t>
  </si>
  <si>
    <t>www.kentmerehorse.org.uk</t>
  </si>
  <si>
    <t>Cracoe</t>
  </si>
  <si>
    <t>Tour of Pendle</t>
  </si>
  <si>
    <t>no</t>
  </si>
  <si>
    <t xml:space="preserve">Date </t>
  </si>
  <si>
    <t>eng champs</t>
  </si>
  <si>
    <t>org</t>
  </si>
  <si>
    <t>cat</t>
  </si>
  <si>
    <t>gps</t>
  </si>
  <si>
    <t>http://www.todharriers.co.uk/flower-scar-fell-race/</t>
  </si>
  <si>
    <t>Dist m</t>
  </si>
  <si>
    <t>climb m</t>
  </si>
  <si>
    <t>cs</t>
  </si>
  <si>
    <t>First Claim ony for all Trophies and Fellandale Vest to be worn</t>
  </si>
  <si>
    <t>First Claim only for all races and Fellandale Vest to be worn</t>
  </si>
  <si>
    <t>Results</t>
  </si>
  <si>
    <t>points</t>
  </si>
  <si>
    <t>short</t>
  </si>
  <si>
    <t>med</t>
  </si>
  <si>
    <t>long</t>
  </si>
  <si>
    <t>Total</t>
  </si>
  <si>
    <t>time</t>
  </si>
  <si>
    <t>Burnsall BOFRA</t>
  </si>
  <si>
    <t>2022 Horsforth Fellandale ROTY</t>
  </si>
  <si>
    <t>Bonus for all 3 Pendles</t>
  </si>
  <si>
    <t>Bradshaw Round</t>
  </si>
  <si>
    <t>Heptonstall</t>
  </si>
  <si>
    <t>Blubberhouses</t>
  </si>
  <si>
    <t>Pendle Short</t>
  </si>
  <si>
    <t>Coiners</t>
  </si>
  <si>
    <t>Lower Borrowdale Skyline</t>
  </si>
  <si>
    <t>Hutton Roof</t>
  </si>
  <si>
    <t>BM</t>
  </si>
  <si>
    <t>Eldwick Gala</t>
  </si>
  <si>
    <t>Old Crown Round</t>
  </si>
  <si>
    <t>Three Shires</t>
  </si>
  <si>
    <t>Jack Bloor</t>
  </si>
  <si>
    <t>Castle Carr</t>
  </si>
  <si>
    <t>Langdale</t>
  </si>
  <si>
    <t>Bradwell Short</t>
  </si>
  <si>
    <t>http://eskvalleyfellclub.org/</t>
  </si>
  <si>
    <t>bs</t>
  </si>
  <si>
    <t>http://www.todharriers.co.uk/</t>
  </si>
  <si>
    <t>Shepherd's Skyline</t>
  </si>
  <si>
    <t>http://www.cvfr.co.uk/races/castle-carr/</t>
  </si>
  <si>
    <t>eng and brit champs</t>
  </si>
  <si>
    <t>BL</t>
  </si>
  <si>
    <t>http://www.claytonlemoors.org.uk/</t>
  </si>
  <si>
    <t>Round Hil</t>
  </si>
  <si>
    <t>eng chams</t>
  </si>
  <si>
    <t>http://www.amblesideac.org.uk/</t>
  </si>
  <si>
    <t>Pendle</t>
  </si>
  <si>
    <t>N Yorks</t>
  </si>
  <si>
    <t>N Yorkhsire</t>
  </si>
  <si>
    <t>Local</t>
  </si>
  <si>
    <t>Lakes</t>
  </si>
  <si>
    <t>Yorks/Lancs border</t>
  </si>
  <si>
    <t>W Yorks</t>
  </si>
  <si>
    <t>Wyorks</t>
  </si>
  <si>
    <t>Burnsall Classic</t>
  </si>
  <si>
    <t>http://bofra.org.uk/</t>
  </si>
  <si>
    <t xml:space="preserve">AS </t>
  </si>
  <si>
    <t>G'bro 3 Tops English Champs 2020 details.pdf (eskvalleyfellclub.org)</t>
  </si>
  <si>
    <t>https://www.cvfr.co.uk/races/coiners-2/</t>
  </si>
  <si>
    <t>pre entry</t>
  </si>
  <si>
    <t>https://www.sientries.co.uk/event.php?event_id=9201</t>
  </si>
  <si>
    <t>SiEntries - Blubberhouses Moor</t>
  </si>
  <si>
    <t>https://www.jackbloor.co.uk/</t>
  </si>
  <si>
    <t>https://www.sientries.co.uk/edit_entry.php?event_id=8965</t>
  </si>
  <si>
    <t>https://www.sientries.co.uk/event.php?event_id=8249</t>
  </si>
  <si>
    <t>James Wynne</t>
  </si>
  <si>
    <t>Paul Heeley</t>
  </si>
  <si>
    <t>Dan Ahearn</t>
  </si>
  <si>
    <t>Scott Leach</t>
  </si>
  <si>
    <t>Sally Hicks</t>
  </si>
  <si>
    <t>Louise O'Brien</t>
  </si>
  <si>
    <t>1.52.52</t>
  </si>
  <si>
    <t>4.28.00</t>
  </si>
  <si>
    <t>Alex Jones</t>
  </si>
  <si>
    <t>Sean Quinn</t>
  </si>
  <si>
    <t>Ed  Smith</t>
  </si>
  <si>
    <t>Phil Hancock</t>
  </si>
  <si>
    <t>Ed Smith</t>
  </si>
  <si>
    <t>Tanya Shepherd</t>
  </si>
  <si>
    <t>1.56.33</t>
  </si>
  <si>
    <t>2.02.04</t>
  </si>
  <si>
    <t>2.08.03</t>
  </si>
  <si>
    <t>2.12.04</t>
  </si>
  <si>
    <t>Julie Towse</t>
  </si>
  <si>
    <t>Sarah Glover</t>
  </si>
  <si>
    <t>2.12.33</t>
  </si>
  <si>
    <t>2.32.11</t>
  </si>
  <si>
    <t>2.57.09</t>
  </si>
  <si>
    <t>2.57.45</t>
  </si>
  <si>
    <t>3.05.48</t>
  </si>
  <si>
    <t>3.27.38</t>
  </si>
  <si>
    <t>Kat Fisk</t>
  </si>
  <si>
    <t>Christine Addison</t>
  </si>
  <si>
    <t>Marc Short</t>
  </si>
  <si>
    <t>Chevin</t>
  </si>
  <si>
    <t>Tankard</t>
  </si>
  <si>
    <t>1.08.57</t>
  </si>
  <si>
    <t>1.11.55</t>
  </si>
  <si>
    <t>2.50.25</t>
  </si>
  <si>
    <t>3.21.58</t>
  </si>
  <si>
    <t>2.59.15</t>
  </si>
  <si>
    <t>Andy Challinor</t>
  </si>
  <si>
    <t>1.25.24</t>
  </si>
  <si>
    <t>1.29.19</t>
  </si>
  <si>
    <t>Neil Barton</t>
  </si>
  <si>
    <t>Marion Muir</t>
  </si>
  <si>
    <t>Laura Wardle</t>
  </si>
  <si>
    <t>Carl Prendergast</t>
  </si>
  <si>
    <t>2.14.50</t>
  </si>
  <si>
    <t>2.23.03</t>
  </si>
  <si>
    <t>2.30.46</t>
  </si>
  <si>
    <t>2.37.11</t>
  </si>
  <si>
    <t>2.40.51</t>
  </si>
  <si>
    <t>Chris Small</t>
  </si>
  <si>
    <t>Caroline Thomas</t>
  </si>
  <si>
    <t>1.00.32</t>
  </si>
  <si>
    <t>christine Addison</t>
  </si>
  <si>
    <t>2.57.26</t>
  </si>
  <si>
    <t>6.33.11</t>
  </si>
  <si>
    <t>6.33.13</t>
  </si>
  <si>
    <t>NEW LADIES CHAMP RACE</t>
  </si>
  <si>
    <t>Shepherds Skyline</t>
  </si>
  <si>
    <t>Women Club Champion</t>
  </si>
  <si>
    <t>3.07.25</t>
  </si>
  <si>
    <t>Phil Steel</t>
  </si>
  <si>
    <t>3.42.</t>
  </si>
  <si>
    <t>3.34.25</t>
  </si>
  <si>
    <t>3.35.48</t>
  </si>
  <si>
    <t>4.48.51</t>
  </si>
  <si>
    <t>James Wynne bonus rd in  for half!</t>
  </si>
  <si>
    <t>Gary Burns</t>
  </si>
  <si>
    <t>PECO XC Middleton</t>
  </si>
  <si>
    <t>S</t>
  </si>
  <si>
    <t>2.40.26</t>
  </si>
  <si>
    <t>3.20.56</t>
  </si>
  <si>
    <t>3.44.02</t>
  </si>
  <si>
    <t>4.18.44</t>
  </si>
  <si>
    <t>4.35.11</t>
  </si>
  <si>
    <t>Martin Gebbett</t>
  </si>
  <si>
    <t>Alissa Howroyd</t>
  </si>
  <si>
    <t>Dianne Addison</t>
  </si>
  <si>
    <t>4.15.02</t>
  </si>
  <si>
    <t>4.18.27</t>
  </si>
  <si>
    <t>4.39.57</t>
  </si>
  <si>
    <t>7.42.23</t>
  </si>
  <si>
    <t>7.17.09</t>
  </si>
  <si>
    <t>Wharfedale Trail Half Marathon</t>
  </si>
  <si>
    <t>Buckden Pike</t>
  </si>
  <si>
    <t>Guisborough 3 Tops</t>
  </si>
  <si>
    <t>Commondale Clart</t>
  </si>
  <si>
    <t>Rombalds Stride</t>
  </si>
  <si>
    <t>Daniel Metcalfe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</si>
</sst>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"/>
    <numFmt numFmtId="165" formatCode="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u/>
      <sz val="11"/>
      <color theme="0" tint="-0.34998626667073579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610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C7CE"/>
      </patternFill>
    </fill>
    <fill>
      <patternFill patternType="solid">
        <fgColor rgb="FF99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6EFCE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10" fillId="14" borderId="0" applyNumberFormat="0" applyBorder="0" applyAlignment="0" applyProtection="0"/>
  </cellStyleXfs>
  <cellXfs count="83"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0" fillId="2" borderId="0" xfId="0" applyFill="1"/>
    <xf numFmtId="0" fontId="1" fillId="2" borderId="1" xfId="0" applyFont="1" applyFill="1" applyBorder="1"/>
    <xf numFmtId="0" fontId="1" fillId="0" borderId="0" xfId="0" applyFont="1"/>
    <xf numFmtId="0" fontId="0" fillId="0" borderId="1" xfId="0" applyBorder="1" applyAlignment="1">
      <alignment horizontal="left"/>
    </xf>
    <xf numFmtId="165" fontId="0" fillId="2" borderId="1" xfId="0" applyNumberFormat="1" applyFill="1" applyBorder="1" applyAlignment="1">
      <alignment horizontal="left"/>
    </xf>
    <xf numFmtId="0" fontId="3" fillId="4" borderId="1" xfId="0" applyFont="1" applyFill="1" applyBorder="1"/>
    <xf numFmtId="0" fontId="3" fillId="5" borderId="1" xfId="0" applyFont="1" applyFill="1" applyBorder="1"/>
    <xf numFmtId="0" fontId="6" fillId="0" borderId="1" xfId="0" applyFont="1" applyBorder="1"/>
    <xf numFmtId="14" fontId="1" fillId="0" borderId="0" xfId="0" applyNumberFormat="1" applyFont="1"/>
    <xf numFmtId="165" fontId="1" fillId="2" borderId="1" xfId="0" applyNumberFormat="1" applyFont="1" applyFill="1" applyBorder="1" applyAlignment="1">
      <alignment horizontal="left"/>
    </xf>
    <xf numFmtId="0" fontId="3" fillId="2" borderId="1" xfId="0" applyFont="1" applyFill="1" applyBorder="1"/>
    <xf numFmtId="0" fontId="3" fillId="7" borderId="1" xfId="0" applyFont="1" applyFill="1" applyBorder="1"/>
    <xf numFmtId="14" fontId="3" fillId="7" borderId="1" xfId="0" applyNumberFormat="1" applyFont="1" applyFill="1" applyBorder="1" applyAlignment="1">
      <alignment horizontal="left"/>
    </xf>
    <xf numFmtId="0" fontId="0" fillId="2" borderId="1" xfId="0" applyFill="1" applyBorder="1"/>
    <xf numFmtId="2" fontId="0" fillId="2" borderId="1" xfId="0" applyNumberFormat="1" applyFill="1" applyBorder="1"/>
    <xf numFmtId="0" fontId="5" fillId="2" borderId="1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horizontal="left"/>
    </xf>
    <xf numFmtId="165" fontId="0" fillId="0" borderId="1" xfId="0" applyNumberFormat="1" applyBorder="1" applyAlignment="1">
      <alignment horizontal="left"/>
    </xf>
    <xf numFmtId="0" fontId="2" fillId="2" borderId="1" xfId="1" applyFill="1" applyBorder="1" applyAlignment="1"/>
    <xf numFmtId="0" fontId="0" fillId="5" borderId="1" xfId="0" applyFill="1" applyBorder="1"/>
    <xf numFmtId="165" fontId="3" fillId="2" borderId="1" xfId="0" applyNumberFormat="1" applyFont="1" applyFill="1" applyBorder="1" applyAlignment="1">
      <alignment horizontal="left"/>
    </xf>
    <xf numFmtId="1" fontId="3" fillId="2" borderId="1" xfId="0" applyNumberFormat="1" applyFont="1" applyFill="1" applyBorder="1" applyAlignment="1">
      <alignment horizontal="left"/>
    </xf>
    <xf numFmtId="14" fontId="3" fillId="2" borderId="1" xfId="0" applyNumberFormat="1" applyFont="1" applyFill="1" applyBorder="1" applyAlignment="1">
      <alignment horizontal="left"/>
    </xf>
    <xf numFmtId="164" fontId="4" fillId="2" borderId="1" xfId="1" applyNumberFormat="1" applyFont="1" applyFill="1" applyBorder="1" applyAlignment="1"/>
    <xf numFmtId="1" fontId="3" fillId="2" borderId="1" xfId="0" applyNumberFormat="1" applyFont="1" applyFill="1" applyBorder="1"/>
    <xf numFmtId="0" fontId="0" fillId="4" borderId="1" xfId="0" applyFill="1" applyBorder="1"/>
    <xf numFmtId="14" fontId="0" fillId="0" borderId="1" xfId="0" applyNumberFormat="1" applyBorder="1" applyAlignment="1">
      <alignment horizontal="left"/>
    </xf>
    <xf numFmtId="14" fontId="0" fillId="4" borderId="1" xfId="0" applyNumberFormat="1" applyFill="1" applyBorder="1" applyAlignment="1">
      <alignment horizontal="left"/>
    </xf>
    <xf numFmtId="0" fontId="0" fillId="0" borderId="0" xfId="0" applyAlignment="1">
      <alignment horizontal="left"/>
    </xf>
    <xf numFmtId="0" fontId="3" fillId="6" borderId="1" xfId="0" applyFont="1" applyFill="1" applyBorder="1"/>
    <xf numFmtId="0" fontId="0" fillId="6" borderId="1" xfId="0" applyFill="1" applyBorder="1"/>
    <xf numFmtId="0" fontId="0" fillId="7" borderId="1" xfId="0" applyFill="1" applyBorder="1"/>
    <xf numFmtId="14" fontId="0" fillId="7" borderId="1" xfId="0" applyNumberFormat="1" applyFill="1" applyBorder="1" applyAlignment="1">
      <alignment horizontal="left"/>
    </xf>
    <xf numFmtId="14" fontId="0" fillId="8" borderId="1" xfId="0" applyNumberFormat="1" applyFill="1" applyBorder="1" applyAlignment="1">
      <alignment horizontal="left"/>
    </xf>
    <xf numFmtId="14" fontId="0" fillId="3" borderId="1" xfId="0" applyNumberFormat="1" applyFill="1" applyBorder="1" applyAlignment="1">
      <alignment horizontal="left"/>
    </xf>
    <xf numFmtId="14" fontId="3" fillId="3" borderId="1" xfId="0" applyNumberFormat="1" applyFont="1" applyFill="1" applyBorder="1" applyAlignment="1">
      <alignment horizontal="left"/>
    </xf>
    <xf numFmtId="0" fontId="0" fillId="0" borderId="2" xfId="0" applyBorder="1"/>
    <xf numFmtId="0" fontId="2" fillId="0" borderId="1" xfId="1" applyBorder="1"/>
    <xf numFmtId="0" fontId="0" fillId="0" borderId="3" xfId="0" applyBorder="1"/>
    <xf numFmtId="0" fontId="0" fillId="10" borderId="1" xfId="0" applyFill="1" applyBorder="1"/>
    <xf numFmtId="0" fontId="0" fillId="0" borderId="4" xfId="0" applyBorder="1"/>
    <xf numFmtId="14" fontId="0" fillId="2" borderId="1" xfId="0" applyNumberFormat="1" applyFill="1" applyBorder="1" applyAlignment="1">
      <alignment horizontal="left"/>
    </xf>
    <xf numFmtId="0" fontId="0" fillId="0" borderId="5" xfId="0" applyBorder="1"/>
    <xf numFmtId="0" fontId="0" fillId="0" borderId="1" xfId="0" applyBorder="1" applyAlignment="1">
      <alignment horizontal="right"/>
    </xf>
    <xf numFmtId="0" fontId="3" fillId="2" borderId="0" xfId="0" applyFont="1" applyFill="1"/>
    <xf numFmtId="0" fontId="0" fillId="2" borderId="3" xfId="0" applyFill="1" applyBorder="1"/>
    <xf numFmtId="2" fontId="0" fillId="2" borderId="3" xfId="0" applyNumberFormat="1" applyFill="1" applyBorder="1"/>
    <xf numFmtId="0" fontId="0" fillId="2" borderId="1" xfId="0" applyFill="1" applyBorder="1" applyAlignment="1">
      <alignment horizontal="right"/>
    </xf>
    <xf numFmtId="0" fontId="3" fillId="11" borderId="1" xfId="0" applyFont="1" applyFill="1" applyBorder="1" applyAlignment="1">
      <alignment horizontal="right"/>
    </xf>
    <xf numFmtId="0" fontId="0" fillId="11" borderId="1" xfId="0" applyFill="1" applyBorder="1" applyAlignment="1">
      <alignment horizontal="right"/>
    </xf>
    <xf numFmtId="0" fontId="0" fillId="0" borderId="6" xfId="0" applyBorder="1"/>
    <xf numFmtId="0" fontId="8" fillId="2" borderId="1" xfId="2" applyFill="1" applyBorder="1"/>
    <xf numFmtId="0" fontId="9" fillId="2" borderId="1" xfId="0" applyFont="1" applyFill="1" applyBorder="1"/>
    <xf numFmtId="0" fontId="3" fillId="2" borderId="1" xfId="2" applyFont="1" applyFill="1" applyBorder="1"/>
    <xf numFmtId="0" fontId="0" fillId="13" borderId="1" xfId="0" applyFill="1" applyBorder="1"/>
    <xf numFmtId="0" fontId="3" fillId="10" borderId="1" xfId="0" applyFont="1" applyFill="1" applyBorder="1"/>
    <xf numFmtId="14" fontId="3" fillId="10" borderId="1" xfId="0" applyNumberFormat="1" applyFont="1" applyFill="1" applyBorder="1" applyAlignment="1">
      <alignment horizontal="left"/>
    </xf>
    <xf numFmtId="165" fontId="3" fillId="10" borderId="1" xfId="0" applyNumberFormat="1" applyFont="1" applyFill="1" applyBorder="1" applyAlignment="1">
      <alignment horizontal="left"/>
    </xf>
    <xf numFmtId="1" fontId="3" fillId="10" borderId="1" xfId="0" applyNumberFormat="1" applyFont="1" applyFill="1" applyBorder="1" applyAlignment="1">
      <alignment horizontal="left"/>
    </xf>
    <xf numFmtId="0" fontId="7" fillId="10" borderId="1" xfId="1" applyFont="1" applyFill="1" applyBorder="1" applyAlignment="1">
      <alignment vertical="center"/>
    </xf>
    <xf numFmtId="0" fontId="1" fillId="12" borderId="1" xfId="0" applyFont="1" applyFill="1" applyBorder="1" applyAlignment="1">
      <alignment horizontal="right"/>
    </xf>
    <xf numFmtId="16" fontId="8" fillId="2" borderId="1" xfId="2" applyNumberFormat="1" applyFill="1" applyBorder="1"/>
    <xf numFmtId="0" fontId="0" fillId="3" borderId="1" xfId="0" applyFill="1" applyBorder="1" applyAlignment="1">
      <alignment horizontal="left"/>
    </xf>
    <xf numFmtId="14" fontId="3" fillId="5" borderId="1" xfId="0" applyNumberFormat="1" applyFont="1" applyFill="1" applyBorder="1" applyAlignment="1">
      <alignment horizontal="left"/>
    </xf>
    <xf numFmtId="14" fontId="0" fillId="5" borderId="1" xfId="0" applyNumberFormat="1" applyFill="1" applyBorder="1" applyAlignment="1">
      <alignment horizontal="left"/>
    </xf>
    <xf numFmtId="0" fontId="0" fillId="5" borderId="1" xfId="0" applyFill="1" applyBorder="1" applyAlignment="1">
      <alignment horizontal="left"/>
    </xf>
    <xf numFmtId="14" fontId="0" fillId="6" borderId="1" xfId="0" applyNumberFormat="1" applyFill="1" applyBorder="1" applyAlignment="1">
      <alignment horizontal="left"/>
    </xf>
    <xf numFmtId="0" fontId="3" fillId="12" borderId="1" xfId="0" applyFont="1" applyFill="1" applyBorder="1"/>
    <xf numFmtId="0" fontId="9" fillId="10" borderId="1" xfId="0" applyFont="1" applyFill="1" applyBorder="1"/>
    <xf numFmtId="0" fontId="3" fillId="0" borderId="1" xfId="0" applyFont="1" applyBorder="1"/>
    <xf numFmtId="14" fontId="1" fillId="0" borderId="1" xfId="0" applyNumberFormat="1" applyFont="1" applyBorder="1"/>
    <xf numFmtId="2" fontId="0" fillId="0" borderId="1" xfId="0" applyNumberFormat="1" applyBorder="1"/>
    <xf numFmtId="0" fontId="0" fillId="10" borderId="0" xfId="0" applyFill="1"/>
    <xf numFmtId="14" fontId="0" fillId="10" borderId="0" xfId="0" applyNumberFormat="1" applyFill="1"/>
    <xf numFmtId="0" fontId="3" fillId="10" borderId="0" xfId="3" applyFont="1" applyFill="1"/>
    <xf numFmtId="14" fontId="3" fillId="10" borderId="0" xfId="3" applyNumberFormat="1" applyFont="1" applyFill="1"/>
    <xf numFmtId="14" fontId="3" fillId="0" borderId="1" xfId="0" applyNumberFormat="1" applyFont="1" applyBorder="1" applyAlignment="1">
      <alignment horizontal="left"/>
    </xf>
    <xf numFmtId="165" fontId="3" fillId="0" borderId="1" xfId="0" applyNumberFormat="1" applyFont="1" applyBorder="1" applyAlignment="1">
      <alignment horizontal="left"/>
    </xf>
    <xf numFmtId="1" fontId="3" fillId="0" borderId="1" xfId="0" applyNumberFormat="1" applyFont="1" applyBorder="1" applyAlignment="1">
      <alignment horizontal="left"/>
    </xf>
  </cellXfs>
  <cellStyles count="4">
    <cellStyle name="Bad" xfId="2" builtinId="27"/>
    <cellStyle name="Good" xfId="3" builtinId="26"/>
    <cellStyle name="Hyperlink" xfId="1" builtinId="8"/>
    <cellStyle name="Normal" xfId="0" builtinId="0"/>
  </cellStyles>
  <dxfs count="0"/>
  <tableStyles count="0" defaultTableStyle="TableStyleMedium2" defaultPivotStyle="PivotStyleMedium9"/>
  <colors>
    <mruColors>
      <color rgb="FF99FF99"/>
      <color rgb="FFDFC1DB"/>
      <color rgb="FFFF9900"/>
      <color rgb="FFFF66CC"/>
      <color rgb="FFFF5050"/>
      <color rgb="FFAE1D16"/>
      <color rgb="FF3A6A8E"/>
      <color rgb="FFB60E0E"/>
      <color rgb="FFBD0F0F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ientries.co.uk/event.php?elid=Y&amp;event_id=9180" TargetMode="External"/><Relationship Id="rId2" Type="http://schemas.openxmlformats.org/officeDocument/2006/relationships/hyperlink" Target="http://www.eskvalleyfellclub.org/fixtures/fell/G%27bro%203%20Tops%20English%20Champs%202020%20details.pdf" TargetMode="External"/><Relationship Id="rId1" Type="http://schemas.openxmlformats.org/officeDocument/2006/relationships/hyperlink" Target="http://www.kentmerehorse.org.uk/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DB5C90-F782-473F-97BC-8CE439BFCEFC}">
  <sheetPr>
    <pageSetUpPr fitToPage="1"/>
  </sheetPr>
  <dimension ref="A1:U120"/>
  <sheetViews>
    <sheetView tabSelected="1" topLeftCell="H1" workbookViewId="0">
      <selection activeCell="P18" sqref="P18"/>
    </sheetView>
  </sheetViews>
  <sheetFormatPr defaultRowHeight="15" x14ac:dyDescent="0.25"/>
  <cols>
    <col min="1" max="1" width="4.85546875" style="3" customWidth="1"/>
    <col min="2" max="2" width="26.28515625" customWidth="1"/>
    <col min="3" max="4" width="12.42578125" style="32" customWidth="1"/>
    <col min="5" max="5" width="8.85546875" customWidth="1"/>
    <col min="6" max="6" width="8.5703125" customWidth="1"/>
    <col min="7" max="7" width="6.85546875" customWidth="1"/>
    <col min="8" max="9" width="5.140625" customWidth="1"/>
    <col min="10" max="10" width="20.7109375" customWidth="1"/>
    <col min="11" max="11" width="57" customWidth="1"/>
    <col min="12" max="12" width="23.140625" customWidth="1"/>
    <col min="13" max="13" width="8" customWidth="1"/>
    <col min="14" max="14" width="6.85546875" customWidth="1"/>
    <col min="15" max="15" width="4.5703125" customWidth="1"/>
    <col min="16" max="16" width="17.85546875" customWidth="1"/>
    <col min="17" max="17" width="4.85546875" customWidth="1"/>
    <col min="18" max="19" width="5.7109375" customWidth="1"/>
  </cols>
  <sheetData>
    <row r="1" spans="1:21" x14ac:dyDescent="0.25">
      <c r="A1" s="48"/>
    </row>
    <row r="2" spans="1:21" ht="15.75" x14ac:dyDescent="0.25">
      <c r="A2" s="18"/>
      <c r="B2" s="19" t="s">
        <v>40</v>
      </c>
      <c r="C2" s="6"/>
      <c r="D2" s="6"/>
      <c r="E2" s="20"/>
      <c r="F2" s="21"/>
      <c r="G2" s="2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x14ac:dyDescent="0.25">
      <c r="A3" s="56"/>
      <c r="B3" s="4"/>
      <c r="C3" s="6" t="s">
        <v>21</v>
      </c>
      <c r="D3" s="6"/>
      <c r="E3" s="7" t="s">
        <v>27</v>
      </c>
      <c r="F3" s="7" t="s">
        <v>28</v>
      </c>
      <c r="G3" s="7" t="s">
        <v>25</v>
      </c>
      <c r="H3" s="1" t="s">
        <v>24</v>
      </c>
      <c r="I3" s="1" t="s">
        <v>14</v>
      </c>
      <c r="J3" s="1" t="s">
        <v>81</v>
      </c>
      <c r="K3" s="1" t="s">
        <v>23</v>
      </c>
      <c r="L3" s="12" t="s">
        <v>32</v>
      </c>
      <c r="M3" s="12" t="s">
        <v>38</v>
      </c>
      <c r="N3" s="12" t="s">
        <v>33</v>
      </c>
      <c r="O3" s="44"/>
      <c r="P3" s="19"/>
      <c r="Q3" s="19" t="s">
        <v>34</v>
      </c>
      <c r="R3" s="19" t="s">
        <v>35</v>
      </c>
      <c r="S3" s="19" t="s">
        <v>36</v>
      </c>
      <c r="T3" s="19" t="s">
        <v>37</v>
      </c>
      <c r="U3" s="1"/>
    </row>
    <row r="4" spans="1:21" x14ac:dyDescent="0.25">
      <c r="A4" s="56">
        <v>1</v>
      </c>
      <c r="B4" s="13" t="s">
        <v>15</v>
      </c>
      <c r="C4" s="26">
        <v>44246</v>
      </c>
      <c r="D4" s="39" t="s">
        <v>74</v>
      </c>
      <c r="E4" s="13">
        <v>8.3000000000000007</v>
      </c>
      <c r="F4" s="28">
        <v>660</v>
      </c>
      <c r="G4" s="13" t="s">
        <v>20</v>
      </c>
      <c r="H4" s="33" t="s">
        <v>5</v>
      </c>
      <c r="I4" s="13">
        <v>1</v>
      </c>
      <c r="J4" s="13"/>
      <c r="K4" s="13" t="s">
        <v>26</v>
      </c>
      <c r="L4" s="13" t="s">
        <v>87</v>
      </c>
      <c r="M4" s="1">
        <v>72.14</v>
      </c>
      <c r="N4" s="1">
        <v>15</v>
      </c>
      <c r="O4" s="44">
        <v>1</v>
      </c>
      <c r="P4" s="16" t="s">
        <v>89</v>
      </c>
      <c r="Q4" s="71"/>
      <c r="R4" s="71">
        <v>1</v>
      </c>
      <c r="S4" s="71"/>
      <c r="T4" s="16">
        <f>+N6</f>
        <v>13</v>
      </c>
      <c r="U4" s="16"/>
    </row>
    <row r="5" spans="1:21" x14ac:dyDescent="0.25">
      <c r="A5" s="56"/>
      <c r="B5" s="1"/>
      <c r="C5" s="6"/>
      <c r="D5" s="66"/>
      <c r="E5" s="1"/>
      <c r="F5" s="1"/>
      <c r="G5" s="1"/>
      <c r="H5" s="1"/>
      <c r="I5" s="1"/>
      <c r="J5" s="1"/>
      <c r="K5" s="10"/>
      <c r="L5" s="1" t="s">
        <v>88</v>
      </c>
      <c r="M5" s="1">
        <v>72.41</v>
      </c>
      <c r="N5" s="1">
        <v>14</v>
      </c>
      <c r="O5" s="44">
        <v>2</v>
      </c>
      <c r="P5" s="43" t="s">
        <v>114</v>
      </c>
      <c r="Q5" s="59">
        <v>3</v>
      </c>
      <c r="R5" s="59">
        <v>4</v>
      </c>
      <c r="S5" s="59">
        <v>3</v>
      </c>
      <c r="T5" s="43">
        <f>+N33+N37+N39+N51+N55+N70+N93+N101+N105+N114</f>
        <v>132</v>
      </c>
      <c r="U5" s="64">
        <v>2</v>
      </c>
    </row>
    <row r="6" spans="1:21" x14ac:dyDescent="0.25">
      <c r="A6" s="56"/>
      <c r="B6" s="1"/>
      <c r="C6" s="6"/>
      <c r="D6" s="66"/>
      <c r="E6" s="1"/>
      <c r="F6" s="1"/>
      <c r="G6" s="1"/>
      <c r="H6" s="1"/>
      <c r="I6" s="1"/>
      <c r="J6" s="1"/>
      <c r="K6" s="10"/>
      <c r="L6" s="1" t="s">
        <v>89</v>
      </c>
      <c r="M6" s="1">
        <v>74.17</v>
      </c>
      <c r="N6" s="1">
        <v>13</v>
      </c>
      <c r="O6" s="44">
        <v>3</v>
      </c>
      <c r="P6" s="1" t="s">
        <v>162</v>
      </c>
      <c r="Q6" s="73">
        <v>1</v>
      </c>
      <c r="R6" s="73"/>
      <c r="S6" s="73"/>
      <c r="T6" s="1">
        <f>+N109</f>
        <v>12</v>
      </c>
      <c r="U6" s="1"/>
    </row>
    <row r="7" spans="1:21" x14ac:dyDescent="0.25">
      <c r="A7" s="56"/>
      <c r="B7" s="1"/>
      <c r="C7" s="6"/>
      <c r="D7" s="66"/>
      <c r="E7" s="1"/>
      <c r="F7" s="1"/>
      <c r="G7" s="1"/>
      <c r="H7" s="1"/>
      <c r="I7" s="1"/>
      <c r="J7" s="1"/>
      <c r="K7" s="10"/>
      <c r="L7" s="1" t="s">
        <v>90</v>
      </c>
      <c r="M7" s="1">
        <v>93.58</v>
      </c>
      <c r="N7" s="1">
        <v>12</v>
      </c>
      <c r="O7" s="44">
        <v>4</v>
      </c>
      <c r="P7" s="1" t="s">
        <v>126</v>
      </c>
      <c r="Q7" s="71">
        <v>2</v>
      </c>
      <c r="R7" s="71"/>
      <c r="S7" s="71">
        <v>1</v>
      </c>
      <c r="T7" s="1">
        <f>+N47+N72+N113</f>
        <v>37</v>
      </c>
      <c r="U7" s="1"/>
    </row>
    <row r="8" spans="1:21" x14ac:dyDescent="0.25">
      <c r="A8" s="56"/>
      <c r="B8" s="1"/>
      <c r="C8" s="6"/>
      <c r="D8" s="66"/>
      <c r="E8" s="1"/>
      <c r="F8" s="1"/>
      <c r="G8" s="1"/>
      <c r="H8" s="1"/>
      <c r="I8" s="1"/>
      <c r="J8" s="1"/>
      <c r="K8" s="10"/>
      <c r="L8" s="1" t="s">
        <v>173</v>
      </c>
      <c r="M8" s="1">
        <v>136.26</v>
      </c>
      <c r="N8" s="1">
        <v>11</v>
      </c>
      <c r="O8" s="44">
        <v>5</v>
      </c>
      <c r="P8" s="73" t="s">
        <v>152</v>
      </c>
      <c r="Q8" s="71"/>
      <c r="R8" s="71">
        <v>1</v>
      </c>
      <c r="S8" s="71"/>
      <c r="T8" s="16">
        <f>+N95</f>
        <v>11</v>
      </c>
      <c r="U8" s="19"/>
    </row>
    <row r="9" spans="1:21" x14ac:dyDescent="0.25">
      <c r="A9" s="13">
        <v>2</v>
      </c>
      <c r="B9" s="13" t="s">
        <v>42</v>
      </c>
      <c r="C9" s="26">
        <v>44625</v>
      </c>
      <c r="D9" s="39" t="s">
        <v>68</v>
      </c>
      <c r="E9" s="24">
        <v>10.4</v>
      </c>
      <c r="F9" s="25">
        <v>590</v>
      </c>
      <c r="G9" s="24"/>
      <c r="H9" s="33" t="s">
        <v>49</v>
      </c>
      <c r="I9" s="13">
        <v>2</v>
      </c>
      <c r="J9" s="22" t="s">
        <v>41</v>
      </c>
      <c r="K9" s="1" t="s">
        <v>64</v>
      </c>
      <c r="L9" s="42" t="s">
        <v>90</v>
      </c>
      <c r="M9" s="17" t="s">
        <v>93</v>
      </c>
      <c r="N9" s="16">
        <v>15</v>
      </c>
      <c r="O9" s="44">
        <v>6</v>
      </c>
      <c r="P9" s="1" t="s">
        <v>123</v>
      </c>
      <c r="Q9" s="71">
        <v>1</v>
      </c>
      <c r="R9" s="71"/>
      <c r="S9" s="71"/>
      <c r="T9" s="1">
        <f>+N45</f>
        <v>10</v>
      </c>
      <c r="U9" s="4"/>
    </row>
    <row r="10" spans="1:21" x14ac:dyDescent="0.25">
      <c r="A10" s="57">
        <v>3</v>
      </c>
      <c r="B10" s="13" t="s">
        <v>43</v>
      </c>
      <c r="C10" s="26">
        <v>44640</v>
      </c>
      <c r="D10" s="67" t="s">
        <v>74</v>
      </c>
      <c r="E10" s="24"/>
      <c r="F10" s="25"/>
      <c r="G10" s="24"/>
      <c r="H10" s="9" t="s">
        <v>63</v>
      </c>
      <c r="I10" s="13">
        <v>1</v>
      </c>
      <c r="J10" s="65">
        <v>44585</v>
      </c>
      <c r="K10" s="1" t="s">
        <v>82</v>
      </c>
      <c r="L10" s="42" t="s">
        <v>95</v>
      </c>
      <c r="M10" s="17" t="s">
        <v>107</v>
      </c>
      <c r="N10" s="16">
        <v>15</v>
      </c>
      <c r="O10" s="44">
        <v>7</v>
      </c>
      <c r="P10" s="1" t="s">
        <v>113</v>
      </c>
      <c r="Q10" s="71">
        <v>1</v>
      </c>
      <c r="R10" s="71"/>
      <c r="S10" s="71"/>
      <c r="T10" s="1">
        <f>+N31</f>
        <v>15</v>
      </c>
      <c r="U10" s="51"/>
    </row>
    <row r="11" spans="1:21" x14ac:dyDescent="0.25">
      <c r="A11" s="57"/>
      <c r="B11" s="13"/>
      <c r="C11" s="26"/>
      <c r="D11" s="67"/>
      <c r="E11" s="24"/>
      <c r="F11" s="25"/>
      <c r="G11" s="24"/>
      <c r="H11" s="9"/>
      <c r="I11" s="13"/>
      <c r="J11" s="65"/>
      <c r="K11" s="1"/>
      <c r="L11" s="42" t="s">
        <v>96</v>
      </c>
      <c r="M11" s="17" t="s">
        <v>108</v>
      </c>
      <c r="N11" s="16">
        <v>14</v>
      </c>
      <c r="O11" s="44">
        <v>8</v>
      </c>
      <c r="P11" s="16" t="s">
        <v>106</v>
      </c>
      <c r="Q11" s="13">
        <v>2</v>
      </c>
      <c r="R11" s="13">
        <v>2</v>
      </c>
      <c r="S11" s="13"/>
      <c r="T11" s="16">
        <f>+N22+N32+N67+N94</f>
        <v>48</v>
      </c>
      <c r="U11" s="51"/>
    </row>
    <row r="12" spans="1:21" x14ac:dyDescent="0.25">
      <c r="A12" s="57"/>
      <c r="B12" s="13"/>
      <c r="C12" s="26"/>
      <c r="D12" s="67"/>
      <c r="E12" s="24"/>
      <c r="F12" s="25"/>
      <c r="G12" s="24"/>
      <c r="H12" s="9"/>
      <c r="I12" s="13"/>
      <c r="J12" s="65"/>
      <c r="K12" s="1"/>
      <c r="L12" s="42" t="s">
        <v>90</v>
      </c>
      <c r="M12" s="17" t="s">
        <v>109</v>
      </c>
      <c r="N12" s="16">
        <v>13</v>
      </c>
      <c r="O12" s="44">
        <v>9</v>
      </c>
      <c r="P12" s="1" t="s">
        <v>98</v>
      </c>
      <c r="Q12" s="71"/>
      <c r="R12" s="71"/>
      <c r="S12" s="71">
        <v>1</v>
      </c>
      <c r="T12" s="1">
        <f>+N15</f>
        <v>11</v>
      </c>
      <c r="U12" s="51"/>
    </row>
    <row r="13" spans="1:21" x14ac:dyDescent="0.25">
      <c r="A13" s="57"/>
      <c r="B13" s="13"/>
      <c r="C13" s="26"/>
      <c r="D13" s="67"/>
      <c r="E13" s="24"/>
      <c r="F13" s="25"/>
      <c r="G13" s="24"/>
      <c r="H13" s="9"/>
      <c r="I13" s="13"/>
      <c r="J13" s="65"/>
      <c r="K13" s="1"/>
      <c r="L13" s="42" t="s">
        <v>97</v>
      </c>
      <c r="M13" s="17" t="s">
        <v>110</v>
      </c>
      <c r="N13" s="16">
        <v>12</v>
      </c>
      <c r="O13" s="44">
        <v>10</v>
      </c>
      <c r="P13" s="59" t="s">
        <v>88</v>
      </c>
      <c r="Q13" s="59">
        <v>1</v>
      </c>
      <c r="R13" s="59">
        <v>1</v>
      </c>
      <c r="S13" s="59">
        <v>1</v>
      </c>
      <c r="T13" s="59">
        <f>+N5+N27+N98</f>
        <v>42</v>
      </c>
      <c r="U13" s="51"/>
    </row>
    <row r="14" spans="1:21" x14ac:dyDescent="0.25">
      <c r="A14" s="57"/>
      <c r="B14" s="13"/>
      <c r="C14" s="26"/>
      <c r="D14" s="67"/>
      <c r="E14" s="24"/>
      <c r="F14" s="25"/>
      <c r="G14" s="24"/>
      <c r="H14" s="9"/>
      <c r="I14" s="13"/>
      <c r="J14" s="65"/>
      <c r="K14" s="1"/>
      <c r="L14" s="42" t="s">
        <v>92</v>
      </c>
      <c r="M14" s="17" t="s">
        <v>111</v>
      </c>
      <c r="N14" s="16">
        <v>15</v>
      </c>
      <c r="O14" s="44">
        <v>11</v>
      </c>
      <c r="P14" s="1" t="s">
        <v>91</v>
      </c>
      <c r="Q14" s="71">
        <v>2</v>
      </c>
      <c r="R14" s="71"/>
      <c r="S14" s="71">
        <v>3</v>
      </c>
      <c r="T14" s="16">
        <f>+N16+N46+N63+N80+N116</f>
        <v>72</v>
      </c>
      <c r="U14" s="51"/>
    </row>
    <row r="15" spans="1:21" x14ac:dyDescent="0.25">
      <c r="A15" s="57"/>
      <c r="B15" s="13"/>
      <c r="C15" s="26"/>
      <c r="D15" s="67"/>
      <c r="E15" s="24"/>
      <c r="F15" s="25"/>
      <c r="G15" s="24"/>
      <c r="H15" s="9"/>
      <c r="I15" s="13"/>
      <c r="J15" s="65"/>
      <c r="K15" s="1"/>
      <c r="L15" s="42" t="s">
        <v>98</v>
      </c>
      <c r="M15" s="17" t="s">
        <v>112</v>
      </c>
      <c r="N15" s="16">
        <v>11</v>
      </c>
      <c r="O15" s="44">
        <v>12</v>
      </c>
      <c r="P15" s="13" t="s">
        <v>161</v>
      </c>
      <c r="Q15" s="71">
        <v>1</v>
      </c>
      <c r="R15" s="71"/>
      <c r="S15" s="71"/>
      <c r="T15" s="1">
        <f>+N104</f>
        <v>14</v>
      </c>
      <c r="U15" s="1"/>
    </row>
    <row r="16" spans="1:21" x14ac:dyDescent="0.25">
      <c r="A16" s="13">
        <v>4</v>
      </c>
      <c r="B16" s="13" t="s">
        <v>44</v>
      </c>
      <c r="C16" s="26">
        <v>44647</v>
      </c>
      <c r="D16" s="67" t="s">
        <v>71</v>
      </c>
      <c r="E16" s="24"/>
      <c r="F16" s="25"/>
      <c r="G16" s="24"/>
      <c r="H16" s="9" t="s">
        <v>14</v>
      </c>
      <c r="I16" s="13">
        <v>2</v>
      </c>
      <c r="J16" s="55"/>
      <c r="K16" s="41" t="s">
        <v>83</v>
      </c>
      <c r="L16" s="22" t="s">
        <v>91</v>
      </c>
      <c r="M16" s="17" t="s">
        <v>94</v>
      </c>
      <c r="N16" s="16">
        <v>15</v>
      </c>
      <c r="O16" s="44">
        <v>13</v>
      </c>
      <c r="P16" s="43" t="s">
        <v>95</v>
      </c>
      <c r="Q16" s="59">
        <v>3</v>
      </c>
      <c r="R16" s="59">
        <v>1</v>
      </c>
      <c r="S16" s="59">
        <v>1</v>
      </c>
      <c r="T16" s="72">
        <f>+N10+N26+N41+N59+N86</f>
        <v>72</v>
      </c>
      <c r="U16" s="58">
        <v>3</v>
      </c>
    </row>
    <row r="17" spans="1:21" x14ac:dyDescent="0.25">
      <c r="A17" s="48"/>
      <c r="L17" s="16" t="s">
        <v>92</v>
      </c>
      <c r="M17" s="17" t="s">
        <v>94</v>
      </c>
      <c r="N17" s="16">
        <v>15</v>
      </c>
      <c r="O17" s="44">
        <v>14</v>
      </c>
      <c r="P17" s="43" t="s">
        <v>90</v>
      </c>
      <c r="Q17" s="59">
        <v>8</v>
      </c>
      <c r="R17" s="59">
        <v>5</v>
      </c>
      <c r="S17" s="59">
        <v>1</v>
      </c>
      <c r="T17" s="43">
        <f>+N7+N9+N12+N18+N20+N24+N30+N35+N44+N61+N68+N71+N103+N110</f>
        <v>193</v>
      </c>
      <c r="U17" s="52">
        <v>1</v>
      </c>
    </row>
    <row r="18" spans="1:21" x14ac:dyDescent="0.25">
      <c r="A18" s="13">
        <v>5</v>
      </c>
      <c r="B18" s="13" t="s">
        <v>45</v>
      </c>
      <c r="C18" s="30">
        <v>44653</v>
      </c>
      <c r="D18" s="37" t="s">
        <v>68</v>
      </c>
      <c r="E18" s="1"/>
      <c r="F18" s="1"/>
      <c r="G18" s="1"/>
      <c r="H18" s="14" t="s">
        <v>7</v>
      </c>
      <c r="I18" s="13">
        <v>1</v>
      </c>
      <c r="J18" s="22" t="s">
        <v>41</v>
      </c>
      <c r="K18" s="1" t="s">
        <v>64</v>
      </c>
      <c r="L18" t="s">
        <v>90</v>
      </c>
      <c r="M18" s="17">
        <v>48.21</v>
      </c>
      <c r="N18" s="16">
        <v>15</v>
      </c>
      <c r="O18" s="44">
        <v>15</v>
      </c>
      <c r="P18" s="59" t="s">
        <v>173</v>
      </c>
      <c r="Q18" s="59">
        <v>3</v>
      </c>
      <c r="R18" s="59">
        <v>2</v>
      </c>
      <c r="S18" s="59">
        <v>1</v>
      </c>
      <c r="T18" s="59">
        <f>+N8+N52+N69+N96+N107+N115</f>
        <v>69</v>
      </c>
      <c r="U18" s="1"/>
    </row>
    <row r="19" spans="1:21" x14ac:dyDescent="0.25">
      <c r="A19" s="57">
        <v>6</v>
      </c>
      <c r="B19" s="8" t="s">
        <v>170</v>
      </c>
      <c r="C19" s="31">
        <v>44681</v>
      </c>
      <c r="D19" s="38" t="s">
        <v>70</v>
      </c>
      <c r="E19" s="1"/>
      <c r="F19" s="1"/>
      <c r="G19" s="1"/>
      <c r="H19" s="34" t="s">
        <v>5</v>
      </c>
      <c r="I19" s="1">
        <v>3</v>
      </c>
      <c r="J19" s="16" t="s">
        <v>22</v>
      </c>
      <c r="K19" s="41" t="s">
        <v>79</v>
      </c>
      <c r="L19" t="s">
        <v>100</v>
      </c>
      <c r="M19" s="17" t="s">
        <v>101</v>
      </c>
      <c r="N19" s="16">
        <v>15</v>
      </c>
      <c r="O19" s="44">
        <v>16</v>
      </c>
      <c r="P19" s="43" t="s">
        <v>92</v>
      </c>
      <c r="Q19" s="59">
        <v>1</v>
      </c>
      <c r="R19" s="59">
        <v>3</v>
      </c>
      <c r="S19" s="59">
        <v>5</v>
      </c>
      <c r="T19" s="43">
        <f>+N14+N17+N25+N36+N49+N53+N83+N91+N100</f>
        <v>129</v>
      </c>
      <c r="U19" s="58">
        <v>3</v>
      </c>
    </row>
    <row r="20" spans="1:21" x14ac:dyDescent="0.25">
      <c r="A20" s="57"/>
      <c r="B20" s="13"/>
      <c r="C20" s="45"/>
      <c r="D20" s="38"/>
      <c r="E20" s="1"/>
      <c r="F20" s="1"/>
      <c r="G20" s="1"/>
      <c r="H20" s="16"/>
      <c r="I20" s="1"/>
      <c r="J20" s="16"/>
      <c r="K20" s="41"/>
      <c r="L20" t="s">
        <v>90</v>
      </c>
      <c r="M20" s="17" t="s">
        <v>102</v>
      </c>
      <c r="N20" s="16">
        <v>15</v>
      </c>
      <c r="O20" s="44">
        <v>17</v>
      </c>
      <c r="P20" s="73" t="s">
        <v>129</v>
      </c>
      <c r="Q20" s="71">
        <v>1</v>
      </c>
      <c r="R20" s="71"/>
      <c r="S20" s="71">
        <v>1</v>
      </c>
      <c r="T20" s="73">
        <f>+N57+N108</f>
        <v>27</v>
      </c>
      <c r="U20" s="47"/>
    </row>
    <row r="21" spans="1:21" x14ac:dyDescent="0.25">
      <c r="A21" s="57"/>
      <c r="B21" s="13"/>
      <c r="C21" s="45"/>
      <c r="D21" s="38"/>
      <c r="E21" s="1"/>
      <c r="F21" s="1"/>
      <c r="G21" s="1"/>
      <c r="H21" s="16"/>
      <c r="I21" s="1"/>
      <c r="J21" s="16"/>
      <c r="K21" s="41"/>
      <c r="L21" t="s">
        <v>105</v>
      </c>
      <c r="M21" s="17" t="s">
        <v>103</v>
      </c>
      <c r="N21" s="16">
        <v>14</v>
      </c>
      <c r="O21" s="44">
        <v>18</v>
      </c>
      <c r="P21" s="59" t="s">
        <v>96</v>
      </c>
      <c r="Q21" s="59">
        <v>2</v>
      </c>
      <c r="R21" s="59">
        <v>1</v>
      </c>
      <c r="S21" s="59">
        <v>1</v>
      </c>
      <c r="T21" s="59">
        <f>+N11+N23+N43+N87</f>
        <v>54</v>
      </c>
      <c r="U21" s="51"/>
    </row>
    <row r="22" spans="1:21" x14ac:dyDescent="0.25">
      <c r="A22" s="57"/>
      <c r="B22" s="13"/>
      <c r="C22" s="45"/>
      <c r="D22" s="38"/>
      <c r="E22" s="1"/>
      <c r="F22" s="1"/>
      <c r="G22" s="1"/>
      <c r="H22" s="16"/>
      <c r="I22" s="1"/>
      <c r="J22" s="16"/>
      <c r="K22" s="41"/>
      <c r="L22" t="s">
        <v>106</v>
      </c>
      <c r="M22" s="17" t="s">
        <v>104</v>
      </c>
      <c r="N22" s="16">
        <v>13</v>
      </c>
      <c r="O22" s="54">
        <v>19</v>
      </c>
      <c r="P22" s="43" t="s">
        <v>100</v>
      </c>
      <c r="Q22" s="59">
        <v>2</v>
      </c>
      <c r="R22" s="59">
        <v>2</v>
      </c>
      <c r="S22" s="59">
        <v>5</v>
      </c>
      <c r="T22" s="43">
        <f>+N20+N48+N62+N74+N78+N79+N81+N89+N99</f>
        <v>134</v>
      </c>
      <c r="U22" s="53">
        <v>1</v>
      </c>
    </row>
    <row r="23" spans="1:21" x14ac:dyDescent="0.25">
      <c r="A23" s="13">
        <v>7</v>
      </c>
      <c r="B23" s="13" t="s">
        <v>46</v>
      </c>
      <c r="C23" s="30">
        <v>44683</v>
      </c>
      <c r="D23" s="70" t="s">
        <v>75</v>
      </c>
      <c r="E23" s="1"/>
      <c r="F23" s="1"/>
      <c r="G23" s="1"/>
      <c r="H23" s="34" t="s">
        <v>5</v>
      </c>
      <c r="I23" s="1">
        <v>4</v>
      </c>
      <c r="J23" s="1"/>
      <c r="K23" s="1" t="s">
        <v>80</v>
      </c>
      <c r="L23" s="16" t="s">
        <v>96</v>
      </c>
      <c r="M23" s="17">
        <v>59.1</v>
      </c>
      <c r="N23" s="16">
        <v>15</v>
      </c>
      <c r="O23" s="44">
        <v>20</v>
      </c>
      <c r="P23" s="16" t="s">
        <v>115</v>
      </c>
      <c r="Q23" s="71">
        <v>2</v>
      </c>
      <c r="R23" s="71"/>
      <c r="S23" s="71"/>
      <c r="T23" s="1">
        <f>+N34+N66</f>
        <v>23</v>
      </c>
      <c r="U23" s="1"/>
    </row>
    <row r="24" spans="1:21" x14ac:dyDescent="0.25">
      <c r="A24" s="13"/>
      <c r="B24" s="13"/>
      <c r="C24" s="30"/>
      <c r="D24" s="70"/>
      <c r="E24" s="1"/>
      <c r="F24" s="1"/>
      <c r="G24" s="1"/>
      <c r="H24" s="34"/>
      <c r="I24" s="1"/>
      <c r="J24" s="1"/>
      <c r="K24" s="1"/>
      <c r="L24" t="s">
        <v>90</v>
      </c>
      <c r="M24" s="17" t="s">
        <v>118</v>
      </c>
      <c r="N24" s="16">
        <v>14</v>
      </c>
      <c r="O24" s="44">
        <v>21</v>
      </c>
      <c r="P24" s="16" t="s">
        <v>135</v>
      </c>
      <c r="Q24" s="71">
        <v>2</v>
      </c>
      <c r="R24" s="71"/>
      <c r="S24" s="71">
        <v>2</v>
      </c>
      <c r="T24" s="1">
        <f>+N76+N82+N76+N112</f>
        <v>60</v>
      </c>
      <c r="U24" s="1"/>
    </row>
    <row r="25" spans="1:21" x14ac:dyDescent="0.25">
      <c r="A25" s="13"/>
      <c r="B25" s="13"/>
      <c r="C25" s="30"/>
      <c r="D25" s="70"/>
      <c r="E25" s="1"/>
      <c r="F25" s="1"/>
      <c r="G25" s="1"/>
      <c r="H25" s="34"/>
      <c r="I25" s="1"/>
      <c r="J25" s="1"/>
      <c r="K25" s="1"/>
      <c r="L25" s="16" t="s">
        <v>92</v>
      </c>
      <c r="M25" s="17" t="s">
        <v>119</v>
      </c>
      <c r="N25" s="16">
        <v>15</v>
      </c>
      <c r="O25" s="44">
        <v>22</v>
      </c>
      <c r="P25" s="59" t="s">
        <v>99</v>
      </c>
      <c r="Q25" s="59">
        <v>3</v>
      </c>
      <c r="R25" s="59">
        <v>1</v>
      </c>
      <c r="S25" s="59">
        <v>1</v>
      </c>
      <c r="T25" s="59">
        <f>+N13+N29+N42+N77+N88</f>
        <v>64</v>
      </c>
      <c r="U25" s="1"/>
    </row>
    <row r="26" spans="1:21" x14ac:dyDescent="0.25">
      <c r="A26" s="13">
        <v>8</v>
      </c>
      <c r="B26" s="13" t="s">
        <v>53</v>
      </c>
      <c r="C26" s="30">
        <v>44691</v>
      </c>
      <c r="D26" s="36" t="s">
        <v>71</v>
      </c>
      <c r="E26" s="1"/>
      <c r="F26" s="1"/>
      <c r="G26" s="1"/>
      <c r="H26" s="35" t="s">
        <v>8</v>
      </c>
      <c r="I26" s="1">
        <v>2</v>
      </c>
      <c r="J26" s="1"/>
      <c r="K26" s="1" t="s">
        <v>84</v>
      </c>
      <c r="L26" s="16" t="s">
        <v>95</v>
      </c>
      <c r="M26" s="17">
        <v>46.24</v>
      </c>
      <c r="N26" s="16">
        <v>15</v>
      </c>
      <c r="O26" s="44">
        <v>23</v>
      </c>
      <c r="P26" s="59" t="s">
        <v>136</v>
      </c>
      <c r="Q26" s="59">
        <v>2</v>
      </c>
      <c r="R26" s="59">
        <v>1</v>
      </c>
      <c r="S26" s="59">
        <v>1</v>
      </c>
      <c r="T26" s="59">
        <f>+N64+N73+N75+N92</f>
        <v>55</v>
      </c>
      <c r="U26" s="1"/>
    </row>
    <row r="27" spans="1:21" x14ac:dyDescent="0.25">
      <c r="A27" s="13"/>
      <c r="B27" s="13"/>
      <c r="C27" s="30"/>
      <c r="D27" s="36"/>
      <c r="E27" s="1"/>
      <c r="F27" s="1"/>
      <c r="G27" s="1"/>
      <c r="H27" s="35"/>
      <c r="I27" s="1"/>
      <c r="J27" s="1"/>
      <c r="K27" s="1"/>
      <c r="L27" s="16" t="s">
        <v>88</v>
      </c>
      <c r="M27" s="17">
        <v>48.26</v>
      </c>
      <c r="N27" s="16">
        <v>14</v>
      </c>
      <c r="O27" s="44">
        <v>24</v>
      </c>
      <c r="P27" s="16" t="s">
        <v>105</v>
      </c>
      <c r="Q27" s="71">
        <v>3</v>
      </c>
      <c r="R27" s="71">
        <v>3</v>
      </c>
      <c r="S27" s="71"/>
      <c r="T27" s="1">
        <f>+N21+N38+N50+N65+N90+N111</f>
        <v>82</v>
      </c>
      <c r="U27" s="1"/>
    </row>
    <row r="28" spans="1:21" x14ac:dyDescent="0.25">
      <c r="A28" s="13"/>
      <c r="B28" s="13"/>
      <c r="C28" s="30"/>
      <c r="D28" s="36"/>
      <c r="E28" s="1"/>
      <c r="F28" s="1"/>
      <c r="G28" s="1"/>
      <c r="H28" s="35"/>
      <c r="I28" s="1"/>
      <c r="J28" s="1"/>
      <c r="K28" s="1"/>
      <c r="L28" s="16" t="s">
        <v>96</v>
      </c>
      <c r="M28" s="17">
        <v>51.53</v>
      </c>
      <c r="N28" s="16">
        <v>13</v>
      </c>
      <c r="O28" s="44">
        <v>25</v>
      </c>
      <c r="P28" s="16" t="s">
        <v>128</v>
      </c>
      <c r="Q28" s="71"/>
      <c r="R28" s="71"/>
      <c r="S28" s="71">
        <v>1</v>
      </c>
      <c r="T28" s="1">
        <f>+N56</f>
        <v>12</v>
      </c>
      <c r="U28" s="1"/>
    </row>
    <row r="29" spans="1:21" x14ac:dyDescent="0.25">
      <c r="A29" s="13"/>
      <c r="B29" s="13"/>
      <c r="C29" s="30"/>
      <c r="D29" s="36"/>
      <c r="E29" s="1"/>
      <c r="F29" s="1"/>
      <c r="G29" s="1"/>
      <c r="H29" s="35"/>
      <c r="I29" s="1"/>
      <c r="J29" s="1"/>
      <c r="K29" s="1"/>
      <c r="L29" s="16" t="s">
        <v>97</v>
      </c>
      <c r="M29" s="17">
        <v>55.01</v>
      </c>
      <c r="N29" s="16">
        <v>12</v>
      </c>
      <c r="O29" s="44">
        <v>26</v>
      </c>
      <c r="P29" s="59" t="s">
        <v>87</v>
      </c>
      <c r="Q29" s="59">
        <v>2</v>
      </c>
      <c r="R29" s="59">
        <v>2</v>
      </c>
      <c r="S29" s="59">
        <v>2</v>
      </c>
      <c r="T29" s="59">
        <f>+N4+N40+N58+N84+N85+N97</f>
        <v>85</v>
      </c>
      <c r="U29" s="64">
        <v>2</v>
      </c>
    </row>
    <row r="30" spans="1:21" x14ac:dyDescent="0.25">
      <c r="A30" s="13"/>
      <c r="B30" s="13"/>
      <c r="C30" s="30"/>
      <c r="D30" s="36"/>
      <c r="E30" s="1"/>
      <c r="F30" s="1"/>
      <c r="G30" s="1"/>
      <c r="H30" s="35"/>
      <c r="I30" s="1"/>
      <c r="J30" s="1"/>
      <c r="K30" s="1"/>
      <c r="L30" s="16" t="s">
        <v>90</v>
      </c>
      <c r="M30" s="17">
        <v>58.15</v>
      </c>
      <c r="N30" s="16">
        <v>11</v>
      </c>
      <c r="O30" s="1"/>
    </row>
    <row r="31" spans="1:21" x14ac:dyDescent="0.25">
      <c r="A31" s="13"/>
      <c r="B31" s="13"/>
      <c r="C31" s="30"/>
      <c r="D31" s="36"/>
      <c r="E31" s="1"/>
      <c r="F31" s="1"/>
      <c r="G31" s="1"/>
      <c r="H31" s="35"/>
      <c r="I31" s="1"/>
      <c r="J31" s="1"/>
      <c r="K31" s="1"/>
      <c r="L31" s="16" t="s">
        <v>113</v>
      </c>
      <c r="M31" s="17">
        <v>64.28</v>
      </c>
      <c r="N31" s="16">
        <v>15</v>
      </c>
      <c r="O31" s="1"/>
      <c r="P31" s="1"/>
      <c r="Q31" s="1"/>
      <c r="R31" s="1"/>
      <c r="S31" s="1"/>
      <c r="T31" s="1"/>
      <c r="U31" s="40"/>
    </row>
    <row r="32" spans="1:21" x14ac:dyDescent="0.25">
      <c r="A32" s="13"/>
      <c r="B32" s="13"/>
      <c r="C32" s="30"/>
      <c r="D32" s="36"/>
      <c r="E32" s="1"/>
      <c r="F32" s="1"/>
      <c r="G32" s="1"/>
      <c r="H32" s="35"/>
      <c r="I32" s="1"/>
      <c r="J32" s="1"/>
      <c r="K32" s="1"/>
      <c r="L32" s="16" t="s">
        <v>106</v>
      </c>
      <c r="M32" s="17">
        <v>67.12</v>
      </c>
      <c r="N32" s="16">
        <v>14</v>
      </c>
      <c r="O32" s="1"/>
      <c r="P32" s="1"/>
      <c r="Q32" s="1"/>
      <c r="R32" s="1"/>
      <c r="S32" s="1"/>
      <c r="T32" s="1"/>
      <c r="U32" s="40"/>
    </row>
    <row r="33" spans="1:21" x14ac:dyDescent="0.25">
      <c r="A33" s="13"/>
      <c r="B33" s="13"/>
      <c r="C33" s="30"/>
      <c r="D33" s="36"/>
      <c r="E33" s="1"/>
      <c r="F33" s="1"/>
      <c r="G33" s="1"/>
      <c r="H33" s="35"/>
      <c r="I33" s="1"/>
      <c r="J33" s="1"/>
      <c r="K33" s="1"/>
      <c r="L33" s="16" t="s">
        <v>114</v>
      </c>
      <c r="M33" s="17">
        <v>69.040000000000006</v>
      </c>
      <c r="N33" s="16">
        <v>13</v>
      </c>
      <c r="O33" s="1"/>
      <c r="P33" s="1"/>
      <c r="Q33" s="1"/>
      <c r="R33" s="1"/>
      <c r="S33" s="1"/>
      <c r="T33" s="1"/>
      <c r="U33" s="40"/>
    </row>
    <row r="34" spans="1:21" x14ac:dyDescent="0.25">
      <c r="A34" s="13"/>
      <c r="B34" s="13"/>
      <c r="C34" s="30"/>
      <c r="D34" s="36"/>
      <c r="E34" s="1"/>
      <c r="F34" s="1"/>
      <c r="G34" s="1"/>
      <c r="H34" s="35"/>
      <c r="I34" s="1"/>
      <c r="J34" s="1"/>
      <c r="K34" s="1"/>
      <c r="L34" s="16" t="s">
        <v>115</v>
      </c>
      <c r="M34" s="17">
        <v>69.2</v>
      </c>
      <c r="N34" s="16">
        <v>12</v>
      </c>
      <c r="O34" s="1"/>
      <c r="P34" s="1"/>
      <c r="Q34" s="1"/>
      <c r="R34" s="1"/>
      <c r="S34" s="1"/>
      <c r="T34" s="1"/>
      <c r="U34" s="40"/>
    </row>
    <row r="35" spans="1:21" x14ac:dyDescent="0.25">
      <c r="A35" s="57">
        <v>9</v>
      </c>
      <c r="B35" s="8" t="s">
        <v>47</v>
      </c>
      <c r="C35" s="31">
        <v>44703</v>
      </c>
      <c r="D35" s="38" t="s">
        <v>72</v>
      </c>
      <c r="E35" s="1"/>
      <c r="F35" s="1"/>
      <c r="G35" s="1"/>
      <c r="H35" s="34" t="s">
        <v>5</v>
      </c>
      <c r="I35" s="1">
        <v>5</v>
      </c>
      <c r="J35" s="16" t="s">
        <v>22</v>
      </c>
      <c r="K35" s="46" t="s">
        <v>85</v>
      </c>
      <c r="L35" s="1" t="s">
        <v>90</v>
      </c>
      <c r="M35" s="17" t="s">
        <v>120</v>
      </c>
      <c r="N35" s="16">
        <v>15</v>
      </c>
      <c r="O35" s="1"/>
      <c r="P35" s="1"/>
      <c r="Q35" s="1"/>
      <c r="R35" s="1"/>
      <c r="S35" s="1"/>
      <c r="T35" s="1"/>
      <c r="U35" s="40"/>
    </row>
    <row r="36" spans="1:21" x14ac:dyDescent="0.25">
      <c r="A36" s="57"/>
      <c r="B36" s="8"/>
      <c r="C36" s="31"/>
      <c r="D36" s="38"/>
      <c r="E36" s="1"/>
      <c r="F36" s="1"/>
      <c r="G36" s="1"/>
      <c r="H36" s="34"/>
      <c r="I36" s="1"/>
      <c r="J36" s="16"/>
      <c r="K36" s="46"/>
      <c r="L36" s="1" t="s">
        <v>92</v>
      </c>
      <c r="M36" s="17" t="s">
        <v>122</v>
      </c>
      <c r="N36" s="16">
        <v>15</v>
      </c>
      <c r="O36" s="1"/>
      <c r="P36" s="1"/>
      <c r="Q36" s="1"/>
      <c r="R36" s="1"/>
      <c r="S36" s="1"/>
      <c r="T36" s="1"/>
      <c r="U36" s="40"/>
    </row>
    <row r="37" spans="1:21" x14ac:dyDescent="0.25">
      <c r="A37" s="57"/>
      <c r="B37" s="8"/>
      <c r="C37" s="31"/>
      <c r="D37" s="38"/>
      <c r="E37" s="1"/>
      <c r="F37" s="1"/>
      <c r="G37" s="1"/>
      <c r="H37" s="34"/>
      <c r="I37" s="1"/>
      <c r="J37" s="16"/>
      <c r="K37" s="46"/>
      <c r="L37" s="1" t="s">
        <v>114</v>
      </c>
      <c r="M37" s="17" t="s">
        <v>121</v>
      </c>
      <c r="N37" s="16">
        <v>14</v>
      </c>
      <c r="O37" s="1"/>
      <c r="P37" s="1"/>
      <c r="Q37" s="1"/>
      <c r="R37" s="1"/>
      <c r="S37" s="1"/>
      <c r="T37" s="1"/>
      <c r="U37" s="40"/>
    </row>
    <row r="38" spans="1:21" x14ac:dyDescent="0.25">
      <c r="A38" s="13">
        <v>10</v>
      </c>
      <c r="B38" s="13" t="s">
        <v>48</v>
      </c>
      <c r="C38" s="30">
        <v>44709</v>
      </c>
      <c r="D38" s="38" t="s">
        <v>73</v>
      </c>
      <c r="E38" s="1"/>
      <c r="F38" s="1"/>
      <c r="G38" s="1"/>
      <c r="H38" s="34" t="s">
        <v>49</v>
      </c>
      <c r="I38" s="1">
        <v>6</v>
      </c>
      <c r="J38" s="1"/>
      <c r="K38" s="1"/>
      <c r="L38" s="16" t="s">
        <v>105</v>
      </c>
      <c r="M38" s="17" t="s">
        <v>124</v>
      </c>
      <c r="N38" s="16">
        <v>15</v>
      </c>
      <c r="O38" s="1"/>
      <c r="P38" s="1"/>
      <c r="Q38" s="1"/>
      <c r="R38" s="1"/>
      <c r="S38" s="1"/>
      <c r="T38" s="1"/>
      <c r="U38" s="40"/>
    </row>
    <row r="39" spans="1:21" x14ac:dyDescent="0.25">
      <c r="A39" s="13"/>
      <c r="B39" s="13"/>
      <c r="C39" s="30"/>
      <c r="D39" s="38"/>
      <c r="E39" s="1"/>
      <c r="F39" s="1"/>
      <c r="G39" s="1"/>
      <c r="H39" s="34"/>
      <c r="I39" s="1"/>
      <c r="J39" s="1"/>
      <c r="K39" s="1"/>
      <c r="L39" s="16" t="s">
        <v>114</v>
      </c>
      <c r="M39" s="17" t="s">
        <v>125</v>
      </c>
      <c r="N39" s="16">
        <v>14</v>
      </c>
      <c r="O39" s="1"/>
      <c r="P39" s="1"/>
      <c r="Q39" s="1"/>
      <c r="R39" s="1"/>
      <c r="S39" s="1"/>
      <c r="T39" s="1"/>
      <c r="U39" s="40"/>
    </row>
    <row r="40" spans="1:21" x14ac:dyDescent="0.25">
      <c r="A40" s="13">
        <v>11</v>
      </c>
      <c r="B40" s="13" t="s">
        <v>13</v>
      </c>
      <c r="C40" s="26">
        <v>44713</v>
      </c>
      <c r="D40" s="15" t="s">
        <v>71</v>
      </c>
      <c r="E40" s="24">
        <v>2.8</v>
      </c>
      <c r="F40" s="25">
        <v>210</v>
      </c>
      <c r="G40" s="24" t="s">
        <v>20</v>
      </c>
      <c r="H40" s="14" t="s">
        <v>29</v>
      </c>
      <c r="I40" s="13">
        <v>3</v>
      </c>
      <c r="J40" s="13"/>
      <c r="K40" s="1"/>
      <c r="L40" s="16" t="s">
        <v>87</v>
      </c>
      <c r="M40" s="17">
        <v>20.14</v>
      </c>
      <c r="N40" s="16">
        <v>15</v>
      </c>
      <c r="O40" s="1"/>
      <c r="P40" s="1"/>
      <c r="Q40" s="1"/>
      <c r="R40" s="1"/>
      <c r="S40" s="1"/>
      <c r="T40" s="1"/>
      <c r="U40" s="40"/>
    </row>
    <row r="41" spans="1:21" x14ac:dyDescent="0.25">
      <c r="A41" s="13"/>
      <c r="B41" s="13"/>
      <c r="C41" s="26"/>
      <c r="D41" s="15"/>
      <c r="E41" s="24"/>
      <c r="F41" s="25"/>
      <c r="G41" s="24"/>
      <c r="H41" s="14"/>
      <c r="I41" s="13"/>
      <c r="J41" s="48"/>
      <c r="K41" s="1"/>
      <c r="L41" s="16" t="s">
        <v>95</v>
      </c>
      <c r="M41" s="17">
        <v>21.17</v>
      </c>
      <c r="N41" s="16">
        <v>14</v>
      </c>
      <c r="O41" s="1"/>
      <c r="P41" s="1"/>
      <c r="Q41" s="1"/>
      <c r="R41" s="1"/>
      <c r="S41" s="1"/>
      <c r="T41" s="1"/>
      <c r="U41" s="40"/>
    </row>
    <row r="42" spans="1:21" x14ac:dyDescent="0.25">
      <c r="A42" s="13"/>
      <c r="B42" s="13"/>
      <c r="C42" s="26"/>
      <c r="D42" s="15"/>
      <c r="E42" s="24"/>
      <c r="F42" s="25"/>
      <c r="G42" s="24"/>
      <c r="H42" s="14"/>
      <c r="I42" s="13"/>
      <c r="J42" s="48"/>
      <c r="K42" s="1"/>
      <c r="L42" s="16" t="s">
        <v>97</v>
      </c>
      <c r="M42" s="17">
        <v>24.41</v>
      </c>
      <c r="N42" s="16">
        <v>13</v>
      </c>
      <c r="O42" s="1"/>
      <c r="P42" s="1"/>
      <c r="Q42" s="1"/>
      <c r="R42" s="1"/>
      <c r="S42" s="1"/>
      <c r="T42" s="1"/>
      <c r="U42" s="40"/>
    </row>
    <row r="43" spans="1:21" x14ac:dyDescent="0.25">
      <c r="A43" s="13"/>
      <c r="B43" s="13"/>
      <c r="C43" s="26"/>
      <c r="D43" s="15"/>
      <c r="E43" s="24"/>
      <c r="F43" s="25"/>
      <c r="G43" s="24"/>
      <c r="H43" s="14"/>
      <c r="I43" s="13"/>
      <c r="J43" s="48"/>
      <c r="K43" s="1"/>
      <c r="L43" s="16" t="s">
        <v>96</v>
      </c>
      <c r="M43" s="17">
        <v>25.12</v>
      </c>
      <c r="N43" s="16">
        <v>12</v>
      </c>
      <c r="O43" s="1"/>
      <c r="P43" s="1"/>
      <c r="Q43" s="1"/>
      <c r="R43" s="1"/>
      <c r="S43" s="1"/>
      <c r="T43" s="1"/>
      <c r="U43" s="40"/>
    </row>
    <row r="44" spans="1:21" x14ac:dyDescent="0.25">
      <c r="A44" s="13"/>
      <c r="B44" s="13"/>
      <c r="C44" s="26"/>
      <c r="D44" s="15"/>
      <c r="E44" s="24"/>
      <c r="F44" s="25"/>
      <c r="G44" s="24"/>
      <c r="H44" s="14"/>
      <c r="I44" s="13"/>
      <c r="J44" s="48"/>
      <c r="K44" s="1"/>
      <c r="L44" s="49" t="s">
        <v>90</v>
      </c>
      <c r="M44" s="50">
        <v>25.48</v>
      </c>
      <c r="N44" s="16">
        <v>11</v>
      </c>
      <c r="O44" s="1"/>
      <c r="P44" s="1"/>
      <c r="Q44" s="1"/>
      <c r="R44" s="1"/>
      <c r="S44" s="1"/>
      <c r="T44" s="1"/>
      <c r="U44" s="40"/>
    </row>
    <row r="45" spans="1:21" x14ac:dyDescent="0.25">
      <c r="A45" s="13"/>
      <c r="B45" s="13"/>
      <c r="C45" s="26"/>
      <c r="D45" s="15"/>
      <c r="E45" s="24"/>
      <c r="F45" s="25"/>
      <c r="G45" s="24"/>
      <c r="H45" s="14"/>
      <c r="I45" s="13"/>
      <c r="J45" s="48"/>
      <c r="K45" s="1"/>
      <c r="L45" s="16" t="s">
        <v>123</v>
      </c>
      <c r="M45" s="17">
        <v>26.43</v>
      </c>
      <c r="N45" s="16">
        <v>10</v>
      </c>
      <c r="O45" s="1"/>
      <c r="P45" s="1"/>
      <c r="Q45" s="1"/>
      <c r="R45" s="1"/>
      <c r="S45" s="1"/>
      <c r="T45" s="1"/>
      <c r="U45" s="40"/>
    </row>
    <row r="46" spans="1:21" x14ac:dyDescent="0.25">
      <c r="A46" s="13"/>
      <c r="B46" s="13"/>
      <c r="C46" s="26"/>
      <c r="D46" s="15"/>
      <c r="E46" s="24"/>
      <c r="F46" s="25"/>
      <c r="G46" s="24"/>
      <c r="H46" s="14"/>
      <c r="I46" s="13"/>
      <c r="J46" s="48"/>
      <c r="K46" s="1"/>
      <c r="L46" s="16" t="s">
        <v>91</v>
      </c>
      <c r="M46" s="17">
        <v>27.38</v>
      </c>
      <c r="N46" s="16">
        <v>15</v>
      </c>
      <c r="O46" s="1"/>
      <c r="P46" s="1"/>
      <c r="Q46" s="1"/>
      <c r="R46" s="1"/>
      <c r="S46" s="1"/>
      <c r="T46" s="1"/>
      <c r="U46" s="40"/>
    </row>
    <row r="47" spans="1:21" x14ac:dyDescent="0.25">
      <c r="A47" s="13"/>
      <c r="B47" s="13"/>
      <c r="C47" s="26"/>
      <c r="D47" s="15"/>
      <c r="E47" s="24"/>
      <c r="F47" s="25"/>
      <c r="G47" s="24"/>
      <c r="H47" s="14"/>
      <c r="I47" s="13"/>
      <c r="J47" s="48"/>
      <c r="K47" s="1"/>
      <c r="L47" s="16" t="s">
        <v>126</v>
      </c>
      <c r="M47" s="17">
        <v>27.43</v>
      </c>
      <c r="N47" s="16">
        <v>9</v>
      </c>
      <c r="O47" s="1"/>
      <c r="P47" s="1"/>
      <c r="Q47" s="1"/>
      <c r="R47" s="1"/>
      <c r="S47" s="1"/>
      <c r="T47" s="1"/>
      <c r="U47" s="40"/>
    </row>
    <row r="48" spans="1:21" x14ac:dyDescent="0.25">
      <c r="A48" s="13"/>
      <c r="B48" s="13"/>
      <c r="C48" s="26"/>
      <c r="D48" s="15"/>
      <c r="E48" s="24"/>
      <c r="F48" s="25"/>
      <c r="G48" s="24"/>
      <c r="H48" s="14"/>
      <c r="I48" s="13"/>
      <c r="J48" s="48"/>
      <c r="K48" s="1"/>
      <c r="L48" s="16" t="s">
        <v>100</v>
      </c>
      <c r="M48" s="17">
        <v>28.39</v>
      </c>
      <c r="N48" s="16">
        <v>14</v>
      </c>
      <c r="O48" s="1"/>
      <c r="P48" s="1"/>
      <c r="Q48" s="1"/>
      <c r="R48" s="1"/>
      <c r="S48" s="1"/>
      <c r="T48" s="1"/>
      <c r="U48" s="40"/>
    </row>
    <row r="49" spans="1:21" x14ac:dyDescent="0.25">
      <c r="A49" s="13"/>
      <c r="B49" s="13"/>
      <c r="C49" s="26"/>
      <c r="D49" s="15"/>
      <c r="E49" s="24"/>
      <c r="F49" s="25"/>
      <c r="G49" s="24"/>
      <c r="H49" s="14"/>
      <c r="I49" s="13"/>
      <c r="J49" s="48"/>
      <c r="K49" s="1"/>
      <c r="L49" s="16" t="s">
        <v>92</v>
      </c>
      <c r="M49" s="17">
        <v>28.52</v>
      </c>
      <c r="N49" s="16">
        <v>13</v>
      </c>
      <c r="O49" s="1"/>
      <c r="P49" s="1"/>
      <c r="Q49" s="1"/>
      <c r="R49" s="1"/>
      <c r="S49" s="1"/>
      <c r="T49" s="1"/>
      <c r="U49" s="40"/>
    </row>
    <row r="50" spans="1:21" x14ac:dyDescent="0.25">
      <c r="A50" s="13"/>
      <c r="B50" s="13"/>
      <c r="C50" s="26"/>
      <c r="D50" s="15"/>
      <c r="E50" s="24"/>
      <c r="F50" s="25"/>
      <c r="G50" s="24"/>
      <c r="H50" s="14"/>
      <c r="I50" s="13"/>
      <c r="J50" s="48"/>
      <c r="K50" s="1"/>
      <c r="L50" s="16" t="s">
        <v>105</v>
      </c>
      <c r="M50" s="17">
        <v>29.01</v>
      </c>
      <c r="N50" s="16">
        <v>12</v>
      </c>
      <c r="O50" s="1"/>
      <c r="P50" s="1"/>
      <c r="Q50" s="1"/>
      <c r="R50" s="1"/>
      <c r="S50" s="1"/>
      <c r="T50" s="1"/>
      <c r="U50" s="40"/>
    </row>
    <row r="51" spans="1:21" x14ac:dyDescent="0.25">
      <c r="A51" s="13"/>
      <c r="B51" s="13"/>
      <c r="C51" s="26"/>
      <c r="D51" s="15"/>
      <c r="E51" s="24"/>
      <c r="F51" s="25"/>
      <c r="G51" s="24"/>
      <c r="H51" s="14"/>
      <c r="I51" s="13"/>
      <c r="J51" s="48"/>
      <c r="K51" s="1"/>
      <c r="L51" s="16" t="s">
        <v>114</v>
      </c>
      <c r="M51" s="17">
        <v>30.1</v>
      </c>
      <c r="N51" s="16">
        <v>11</v>
      </c>
      <c r="O51" s="1"/>
      <c r="P51" s="1"/>
      <c r="Q51" s="1"/>
      <c r="R51" s="1"/>
      <c r="S51" s="1"/>
      <c r="T51" s="1"/>
      <c r="U51" s="40"/>
    </row>
    <row r="52" spans="1:21" x14ac:dyDescent="0.25">
      <c r="A52" s="13"/>
      <c r="B52" s="13"/>
      <c r="C52" s="26"/>
      <c r="D52" s="15"/>
      <c r="E52" s="24"/>
      <c r="F52" s="25"/>
      <c r="G52" s="24"/>
      <c r="H52" s="14"/>
      <c r="I52" s="13"/>
      <c r="J52" s="48"/>
      <c r="K52" s="1"/>
      <c r="L52" s="16" t="s">
        <v>173</v>
      </c>
      <c r="M52" s="17">
        <v>32.5</v>
      </c>
      <c r="N52" s="16">
        <v>8</v>
      </c>
      <c r="O52" s="1"/>
      <c r="P52" s="1"/>
      <c r="Q52" s="1"/>
      <c r="R52" s="1"/>
      <c r="S52" s="1"/>
      <c r="T52" s="1"/>
      <c r="U52" s="40"/>
    </row>
    <row r="53" spans="1:21" x14ac:dyDescent="0.25">
      <c r="A53" s="57">
        <v>12</v>
      </c>
      <c r="B53" s="13" t="s">
        <v>168</v>
      </c>
      <c r="C53" s="30">
        <v>44716</v>
      </c>
      <c r="D53" s="68" t="s">
        <v>4</v>
      </c>
      <c r="E53" s="1"/>
      <c r="F53" s="1"/>
      <c r="G53" s="1"/>
      <c r="H53" s="23" t="s">
        <v>14</v>
      </c>
      <c r="I53" s="1">
        <v>3</v>
      </c>
      <c r="K53" s="1" t="s">
        <v>86</v>
      </c>
      <c r="L53" s="16" t="s">
        <v>92</v>
      </c>
      <c r="M53" s="17" t="s">
        <v>130</v>
      </c>
      <c r="N53" s="16">
        <v>15</v>
      </c>
      <c r="O53" s="1"/>
      <c r="P53" s="1"/>
      <c r="Q53" s="1"/>
      <c r="R53" s="1"/>
      <c r="S53" s="1"/>
      <c r="T53" s="1"/>
      <c r="U53" s="40"/>
    </row>
    <row r="54" spans="1:21" x14ac:dyDescent="0.25">
      <c r="A54" s="57"/>
      <c r="B54" s="13"/>
      <c r="C54" s="30"/>
      <c r="D54" s="68"/>
      <c r="E54" s="1"/>
      <c r="F54" s="1"/>
      <c r="G54" s="1"/>
      <c r="H54" s="23"/>
      <c r="I54" s="1"/>
      <c r="K54" s="1"/>
      <c r="L54" s="16" t="s">
        <v>127</v>
      </c>
      <c r="M54" s="17" t="s">
        <v>131</v>
      </c>
      <c r="N54" s="16">
        <v>14</v>
      </c>
      <c r="O54" s="1"/>
      <c r="P54" s="1"/>
      <c r="Q54" s="1"/>
      <c r="R54" s="1"/>
      <c r="S54" s="1"/>
      <c r="T54" s="1"/>
      <c r="U54" s="40"/>
    </row>
    <row r="55" spans="1:21" x14ac:dyDescent="0.25">
      <c r="A55" s="57"/>
      <c r="B55" s="13"/>
      <c r="C55" s="30"/>
      <c r="D55" s="68"/>
      <c r="E55" s="1"/>
      <c r="F55" s="1"/>
      <c r="G55" s="1"/>
      <c r="H55" s="23"/>
      <c r="I55" s="1"/>
      <c r="K55" s="1"/>
      <c r="L55" s="16" t="s">
        <v>114</v>
      </c>
      <c r="M55" s="17" t="s">
        <v>132</v>
      </c>
      <c r="N55" s="16">
        <v>13</v>
      </c>
      <c r="O55" s="1"/>
      <c r="P55" s="1"/>
      <c r="Q55" s="1"/>
      <c r="R55" s="1"/>
      <c r="S55" s="1"/>
      <c r="T55" s="1"/>
      <c r="U55" s="40"/>
    </row>
    <row r="56" spans="1:21" x14ac:dyDescent="0.25">
      <c r="A56" s="57"/>
      <c r="B56" s="13"/>
      <c r="C56" s="30"/>
      <c r="D56" s="68"/>
      <c r="E56" s="1"/>
      <c r="F56" s="1"/>
      <c r="G56" s="1"/>
      <c r="H56" s="23"/>
      <c r="I56" s="1"/>
      <c r="K56" s="1"/>
      <c r="L56" s="16" t="s">
        <v>128</v>
      </c>
      <c r="M56" s="17" t="s">
        <v>133</v>
      </c>
      <c r="N56" s="16">
        <v>12</v>
      </c>
      <c r="O56" s="1"/>
      <c r="P56" s="1"/>
      <c r="Q56" s="1"/>
      <c r="R56" s="1"/>
      <c r="S56" s="1"/>
      <c r="T56" s="1"/>
      <c r="U56" s="40"/>
    </row>
    <row r="57" spans="1:21" x14ac:dyDescent="0.25">
      <c r="A57" s="57"/>
      <c r="B57" s="13"/>
      <c r="C57" s="30"/>
      <c r="D57" s="68"/>
      <c r="E57" s="1"/>
      <c r="F57" s="1"/>
      <c r="G57" s="1"/>
      <c r="H57" s="23"/>
      <c r="I57" s="1"/>
      <c r="K57" s="1"/>
      <c r="L57" s="16" t="s">
        <v>129</v>
      </c>
      <c r="M57" s="17" t="s">
        <v>134</v>
      </c>
      <c r="N57" s="16">
        <v>15</v>
      </c>
      <c r="O57" s="1"/>
      <c r="P57" s="1"/>
      <c r="Q57" s="1"/>
      <c r="R57" s="1"/>
      <c r="S57" s="1"/>
      <c r="T57" s="1"/>
      <c r="U57" s="40"/>
    </row>
    <row r="58" spans="1:21" x14ac:dyDescent="0.25">
      <c r="A58" s="57">
        <v>13</v>
      </c>
      <c r="B58" s="8" t="s">
        <v>169</v>
      </c>
      <c r="C58" s="31">
        <v>44730</v>
      </c>
      <c r="D58" s="36" t="s">
        <v>4</v>
      </c>
      <c r="E58" s="1"/>
      <c r="F58" s="1"/>
      <c r="G58" s="1"/>
      <c r="H58" s="35" t="s">
        <v>7</v>
      </c>
      <c r="I58" s="1">
        <v>4</v>
      </c>
      <c r="J58" s="16" t="s">
        <v>62</v>
      </c>
      <c r="K58" s="16"/>
      <c r="L58" s="1" t="s">
        <v>87</v>
      </c>
      <c r="M58" s="17">
        <v>38.479999999999997</v>
      </c>
      <c r="N58" s="16">
        <v>15</v>
      </c>
      <c r="O58" s="1"/>
      <c r="P58" s="1"/>
      <c r="Q58" s="1"/>
      <c r="R58" s="1"/>
      <c r="S58" s="1"/>
      <c r="T58" s="1"/>
      <c r="U58" s="40"/>
    </row>
    <row r="59" spans="1:21" x14ac:dyDescent="0.25">
      <c r="A59" s="57"/>
      <c r="B59" s="8"/>
      <c r="C59" s="31"/>
      <c r="D59" s="36"/>
      <c r="E59" s="1"/>
      <c r="F59" s="1"/>
      <c r="G59" s="1"/>
      <c r="H59" s="35"/>
      <c r="I59" s="1"/>
      <c r="J59" s="16"/>
      <c r="K59" s="16"/>
      <c r="L59" s="1" t="s">
        <v>95</v>
      </c>
      <c r="M59" s="17">
        <v>42.05</v>
      </c>
      <c r="N59" s="16">
        <v>14</v>
      </c>
      <c r="O59" s="1"/>
      <c r="P59" s="1"/>
      <c r="Q59" s="1"/>
      <c r="R59" s="1"/>
      <c r="S59" s="1"/>
      <c r="T59" s="1"/>
      <c r="U59" s="40"/>
    </row>
    <row r="60" spans="1:21" x14ac:dyDescent="0.25">
      <c r="A60" s="57"/>
      <c r="B60" s="8"/>
      <c r="C60" s="31"/>
      <c r="D60" s="36"/>
      <c r="E60" s="1"/>
      <c r="F60" s="1"/>
      <c r="G60" s="1"/>
      <c r="H60" s="35"/>
      <c r="I60" s="1"/>
      <c r="J60" s="16"/>
      <c r="K60" s="16"/>
      <c r="L60" s="1" t="s">
        <v>135</v>
      </c>
      <c r="M60" s="17">
        <v>50.25</v>
      </c>
      <c r="N60" s="16">
        <v>13</v>
      </c>
      <c r="O60" s="1"/>
      <c r="P60" s="1"/>
      <c r="Q60" s="1"/>
      <c r="R60" s="1"/>
      <c r="S60" s="1"/>
      <c r="T60" s="1"/>
      <c r="U60" s="40"/>
    </row>
    <row r="61" spans="1:21" x14ac:dyDescent="0.25">
      <c r="A61" s="57"/>
      <c r="B61" s="8"/>
      <c r="C61" s="31"/>
      <c r="D61" s="36"/>
      <c r="E61" s="1"/>
      <c r="F61" s="1"/>
      <c r="G61" s="1"/>
      <c r="H61" s="35"/>
      <c r="I61" s="1"/>
      <c r="J61" s="16"/>
      <c r="K61" s="16"/>
      <c r="L61" s="1" t="s">
        <v>90</v>
      </c>
      <c r="M61" s="17">
        <v>51.46</v>
      </c>
      <c r="N61" s="16">
        <v>12</v>
      </c>
      <c r="O61" s="1"/>
      <c r="P61" s="1"/>
      <c r="Q61" s="1"/>
      <c r="R61" s="1"/>
      <c r="S61" s="1"/>
      <c r="T61" s="1"/>
      <c r="U61" s="40"/>
    </row>
    <row r="62" spans="1:21" x14ac:dyDescent="0.25">
      <c r="A62" s="57"/>
      <c r="B62" s="8"/>
      <c r="C62" s="31"/>
      <c r="D62" s="36"/>
      <c r="E62" s="1"/>
      <c r="F62" s="1"/>
      <c r="G62" s="1"/>
      <c r="H62" s="35"/>
      <c r="I62" s="1"/>
      <c r="J62" s="16"/>
      <c r="K62" s="16"/>
      <c r="L62" s="1" t="s">
        <v>100</v>
      </c>
      <c r="M62" s="17">
        <v>52.16</v>
      </c>
      <c r="N62" s="16">
        <v>15</v>
      </c>
      <c r="O62" s="1"/>
      <c r="P62" s="1"/>
      <c r="Q62" s="1"/>
      <c r="R62" s="1"/>
      <c r="S62" s="1"/>
      <c r="T62" s="1"/>
      <c r="U62" s="40"/>
    </row>
    <row r="63" spans="1:21" x14ac:dyDescent="0.25">
      <c r="A63" s="57"/>
      <c r="B63" s="8"/>
      <c r="C63" s="31"/>
      <c r="D63" s="36"/>
      <c r="E63" s="1"/>
      <c r="F63" s="1"/>
      <c r="G63" s="1"/>
      <c r="H63" s="35"/>
      <c r="I63" s="1"/>
      <c r="J63" s="16"/>
      <c r="K63" s="16"/>
      <c r="L63" s="1" t="s">
        <v>91</v>
      </c>
      <c r="M63" s="17">
        <v>53.47</v>
      </c>
      <c r="N63" s="16">
        <v>14</v>
      </c>
      <c r="O63" s="1"/>
      <c r="P63" s="1"/>
      <c r="Q63" s="1"/>
      <c r="R63" s="1"/>
      <c r="S63" s="1"/>
      <c r="T63" s="1"/>
      <c r="U63" s="40"/>
    </row>
    <row r="64" spans="1:21" x14ac:dyDescent="0.25">
      <c r="A64" s="57"/>
      <c r="B64" s="8"/>
      <c r="C64" s="31"/>
      <c r="D64" s="36"/>
      <c r="E64" s="1"/>
      <c r="F64" s="1"/>
      <c r="G64" s="1"/>
      <c r="H64" s="35"/>
      <c r="I64" s="1"/>
      <c r="J64" s="16"/>
      <c r="K64" s="16"/>
      <c r="L64" s="1" t="s">
        <v>136</v>
      </c>
      <c r="M64" s="17">
        <v>57.27</v>
      </c>
      <c r="N64" s="16">
        <v>13</v>
      </c>
      <c r="O64" s="1"/>
      <c r="P64" s="1"/>
      <c r="Q64" s="1"/>
      <c r="R64" s="1"/>
      <c r="S64" s="1"/>
      <c r="T64" s="1"/>
      <c r="U64" s="40"/>
    </row>
    <row r="65" spans="1:21" x14ac:dyDescent="0.25">
      <c r="A65" s="57"/>
      <c r="B65" s="8"/>
      <c r="C65" s="31"/>
      <c r="D65" s="36"/>
      <c r="E65" s="1"/>
      <c r="F65" s="1"/>
      <c r="G65" s="1"/>
      <c r="H65" s="35"/>
      <c r="I65" s="1"/>
      <c r="J65" s="16"/>
      <c r="K65" s="16"/>
      <c r="L65" s="1" t="s">
        <v>105</v>
      </c>
      <c r="M65" s="17">
        <v>57.31</v>
      </c>
      <c r="N65" s="16">
        <v>12</v>
      </c>
      <c r="O65" s="1"/>
      <c r="P65" s="1"/>
      <c r="Q65" s="1"/>
      <c r="R65" s="1"/>
      <c r="S65" s="1"/>
      <c r="T65" s="1"/>
      <c r="U65" s="40"/>
    </row>
    <row r="66" spans="1:21" x14ac:dyDescent="0.25">
      <c r="A66" s="57"/>
      <c r="B66" s="8"/>
      <c r="C66" s="31"/>
      <c r="D66" s="36"/>
      <c r="E66" s="1"/>
      <c r="F66" s="1"/>
      <c r="G66" s="1"/>
      <c r="H66" s="35"/>
      <c r="I66" s="1"/>
      <c r="J66" s="16"/>
      <c r="K66" s="16"/>
      <c r="L66" s="42" t="s">
        <v>115</v>
      </c>
      <c r="M66" s="17">
        <v>59.21</v>
      </c>
      <c r="N66" s="16">
        <v>11</v>
      </c>
      <c r="O66" s="1"/>
      <c r="P66" s="1"/>
      <c r="Q66" s="1"/>
      <c r="R66" s="1"/>
      <c r="S66" s="1"/>
      <c r="T66" s="1"/>
      <c r="U66" s="40"/>
    </row>
    <row r="67" spans="1:21" x14ac:dyDescent="0.25">
      <c r="A67" s="57"/>
      <c r="B67" s="8"/>
      <c r="C67" s="31"/>
      <c r="D67" s="36"/>
      <c r="E67" s="1"/>
      <c r="F67" s="1"/>
      <c r="G67" s="1"/>
      <c r="H67" s="35"/>
      <c r="I67" s="1"/>
      <c r="J67" s="16"/>
      <c r="K67" s="16"/>
      <c r="L67" s="1" t="s">
        <v>106</v>
      </c>
      <c r="M67" s="17" t="s">
        <v>137</v>
      </c>
      <c r="N67" s="16">
        <v>11</v>
      </c>
      <c r="O67" s="1"/>
      <c r="P67" s="1"/>
      <c r="Q67" s="1"/>
      <c r="R67" s="1"/>
      <c r="S67" s="1"/>
      <c r="T67" s="1"/>
      <c r="U67" s="40"/>
    </row>
    <row r="68" spans="1:21" x14ac:dyDescent="0.25">
      <c r="A68" s="13">
        <v>14</v>
      </c>
      <c r="B68" s="1" t="s">
        <v>50</v>
      </c>
      <c r="C68" s="30">
        <v>44737</v>
      </c>
      <c r="D68" s="36" t="s">
        <v>71</v>
      </c>
      <c r="E68" s="1"/>
      <c r="F68" s="1"/>
      <c r="G68" s="1"/>
      <c r="H68" s="35" t="s">
        <v>8</v>
      </c>
      <c r="I68" s="1">
        <v>5</v>
      </c>
      <c r="J68" s="1"/>
      <c r="K68" s="1"/>
      <c r="L68" s="16" t="s">
        <v>90</v>
      </c>
      <c r="M68" s="17">
        <v>31.51</v>
      </c>
      <c r="N68" s="16">
        <v>15</v>
      </c>
      <c r="O68" s="1"/>
      <c r="P68" s="1"/>
      <c r="Q68" s="1"/>
      <c r="R68" s="1"/>
      <c r="S68" s="1"/>
      <c r="T68" s="1"/>
      <c r="U68" s="40"/>
    </row>
    <row r="69" spans="1:21" x14ac:dyDescent="0.25">
      <c r="A69" s="13"/>
      <c r="B69" s="1"/>
      <c r="C69" s="30"/>
      <c r="D69" s="36"/>
      <c r="E69" s="1"/>
      <c r="F69" s="1"/>
      <c r="G69" s="1"/>
      <c r="H69" s="35"/>
      <c r="I69" s="1"/>
      <c r="J69" s="1"/>
      <c r="K69" s="1"/>
      <c r="L69" s="16" t="s">
        <v>173</v>
      </c>
      <c r="M69" s="17">
        <v>24.28</v>
      </c>
      <c r="N69" s="16">
        <v>14</v>
      </c>
      <c r="O69" s="1"/>
      <c r="P69" s="1"/>
      <c r="Q69" s="1"/>
      <c r="R69" s="1"/>
      <c r="S69" s="1"/>
      <c r="T69" s="1"/>
      <c r="U69" s="40"/>
    </row>
    <row r="70" spans="1:21" x14ac:dyDescent="0.25">
      <c r="A70" s="13">
        <v>15</v>
      </c>
      <c r="B70" s="13" t="s">
        <v>16</v>
      </c>
      <c r="C70" s="26">
        <v>44759</v>
      </c>
      <c r="D70" s="39" t="s">
        <v>72</v>
      </c>
      <c r="E70" s="24">
        <v>12.3</v>
      </c>
      <c r="F70" s="25"/>
      <c r="G70" s="24" t="s">
        <v>20</v>
      </c>
      <c r="H70" s="33" t="s">
        <v>5</v>
      </c>
      <c r="I70" s="13">
        <v>9</v>
      </c>
      <c r="J70" s="13"/>
      <c r="K70" s="27" t="s">
        <v>17</v>
      </c>
      <c r="L70" s="16" t="s">
        <v>138</v>
      </c>
      <c r="M70" s="17" t="s">
        <v>139</v>
      </c>
      <c r="N70" s="16">
        <v>15</v>
      </c>
      <c r="O70" s="16"/>
      <c r="P70" s="1"/>
      <c r="Q70" s="1"/>
      <c r="R70" s="1"/>
      <c r="S70" s="1"/>
      <c r="T70" s="1"/>
      <c r="U70" s="40"/>
    </row>
    <row r="71" spans="1:21" x14ac:dyDescent="0.25">
      <c r="A71" s="13">
        <v>16</v>
      </c>
      <c r="B71" s="13" t="s">
        <v>18</v>
      </c>
      <c r="C71" s="26">
        <v>44759</v>
      </c>
      <c r="D71" s="15" t="s">
        <v>4</v>
      </c>
      <c r="E71" s="24">
        <v>2.6</v>
      </c>
      <c r="F71" s="25">
        <v>274</v>
      </c>
      <c r="G71" s="24" t="s">
        <v>20</v>
      </c>
      <c r="H71" s="14" t="s">
        <v>78</v>
      </c>
      <c r="I71" s="13">
        <v>6</v>
      </c>
      <c r="J71" s="13"/>
      <c r="K71" s="13" t="s">
        <v>77</v>
      </c>
      <c r="L71" s="16" t="s">
        <v>90</v>
      </c>
      <c r="M71" s="17">
        <v>32.450000000000003</v>
      </c>
      <c r="N71" s="16">
        <v>15</v>
      </c>
      <c r="O71" s="16"/>
      <c r="P71" s="1"/>
      <c r="Q71" s="1"/>
      <c r="R71" s="1"/>
      <c r="S71" s="1"/>
      <c r="T71" s="1"/>
      <c r="U71" s="40"/>
    </row>
    <row r="72" spans="1:21" x14ac:dyDescent="0.25">
      <c r="A72" s="13"/>
      <c r="B72" s="13"/>
      <c r="C72" s="26"/>
      <c r="D72" s="15"/>
      <c r="E72" s="24"/>
      <c r="F72" s="25"/>
      <c r="G72" s="24"/>
      <c r="H72" s="14"/>
      <c r="I72" s="13"/>
      <c r="J72" s="13"/>
      <c r="K72" s="13"/>
      <c r="L72" s="49" t="s">
        <v>126</v>
      </c>
      <c r="M72" s="17">
        <v>36.42</v>
      </c>
      <c r="N72" s="16">
        <v>14</v>
      </c>
      <c r="O72" s="16"/>
      <c r="P72" s="1"/>
      <c r="Q72" s="1"/>
      <c r="R72" s="1"/>
      <c r="S72" s="1"/>
      <c r="T72" s="1"/>
      <c r="U72" s="40"/>
    </row>
    <row r="73" spans="1:21" x14ac:dyDescent="0.25">
      <c r="A73" s="57">
        <v>17</v>
      </c>
      <c r="B73" s="29" t="s">
        <v>51</v>
      </c>
      <c r="C73" s="31">
        <v>44765</v>
      </c>
      <c r="D73" s="68" t="s">
        <v>72</v>
      </c>
      <c r="E73" s="1"/>
      <c r="F73" s="1"/>
      <c r="G73" s="1"/>
      <c r="H73" s="23" t="s">
        <v>6</v>
      </c>
      <c r="I73" s="1">
        <v>4</v>
      </c>
      <c r="J73" s="16" t="s">
        <v>22</v>
      </c>
      <c r="K73" s="1"/>
      <c r="L73" s="49" t="s">
        <v>136</v>
      </c>
      <c r="M73" s="17" t="s">
        <v>140</v>
      </c>
      <c r="N73" s="16">
        <v>15</v>
      </c>
      <c r="O73" s="16"/>
      <c r="P73" s="1"/>
      <c r="Q73" s="1"/>
      <c r="R73" s="1"/>
      <c r="S73" s="1"/>
      <c r="T73" s="1"/>
      <c r="U73" s="40"/>
    </row>
    <row r="74" spans="1:21" x14ac:dyDescent="0.25">
      <c r="A74" s="57"/>
      <c r="B74" s="29"/>
      <c r="C74" s="31"/>
      <c r="D74" s="68"/>
      <c r="E74" s="1"/>
      <c r="F74" s="1"/>
      <c r="G74" s="1"/>
      <c r="H74" s="23"/>
      <c r="I74" s="1"/>
      <c r="J74" s="16"/>
      <c r="K74" s="1"/>
      <c r="L74" s="49" t="s">
        <v>100</v>
      </c>
      <c r="M74" s="17" t="s">
        <v>141</v>
      </c>
      <c r="N74" s="16">
        <v>15</v>
      </c>
      <c r="O74" s="16"/>
      <c r="P74" s="1"/>
      <c r="Q74" s="1"/>
      <c r="R74" s="1"/>
      <c r="S74" s="1"/>
      <c r="T74" s="1"/>
      <c r="U74" s="40"/>
    </row>
    <row r="75" spans="1:21" x14ac:dyDescent="0.25">
      <c r="A75" s="55">
        <v>18</v>
      </c>
      <c r="B75" s="8" t="s">
        <v>56</v>
      </c>
      <c r="C75" s="31">
        <v>44795</v>
      </c>
      <c r="D75" s="36" t="s">
        <v>72</v>
      </c>
      <c r="E75" s="1"/>
      <c r="F75" s="1"/>
      <c r="G75" s="1"/>
      <c r="H75" s="35" t="s">
        <v>7</v>
      </c>
      <c r="I75" s="1">
        <v>7</v>
      </c>
      <c r="J75" s="16" t="s">
        <v>22</v>
      </c>
      <c r="K75" s="1"/>
      <c r="L75" t="s">
        <v>136</v>
      </c>
      <c r="M75" s="17"/>
      <c r="N75" s="16">
        <v>15</v>
      </c>
      <c r="O75" s="16"/>
      <c r="P75" s="1"/>
      <c r="Q75" s="1"/>
      <c r="R75" s="1"/>
      <c r="S75" s="1"/>
      <c r="T75" s="1"/>
      <c r="U75" s="40"/>
    </row>
    <row r="76" spans="1:21" x14ac:dyDescent="0.25">
      <c r="A76" s="55"/>
      <c r="B76" s="8"/>
      <c r="C76" s="31"/>
      <c r="D76" s="36"/>
      <c r="E76" s="1"/>
      <c r="F76" s="1"/>
      <c r="G76" s="1"/>
      <c r="H76" s="35"/>
      <c r="I76" s="1"/>
      <c r="J76" s="3"/>
      <c r="K76" s="1"/>
      <c r="L76" s="16" t="s">
        <v>135</v>
      </c>
      <c r="M76" s="17"/>
      <c r="N76" s="16">
        <v>15</v>
      </c>
      <c r="O76" s="16"/>
      <c r="P76" s="1"/>
      <c r="Q76" s="1"/>
      <c r="R76" s="1"/>
      <c r="S76" s="1"/>
      <c r="T76" s="1"/>
      <c r="U76" s="40"/>
    </row>
    <row r="77" spans="1:21" x14ac:dyDescent="0.25">
      <c r="A77" s="16">
        <v>19</v>
      </c>
      <c r="B77" s="13" t="s">
        <v>39</v>
      </c>
      <c r="C77" s="30">
        <v>44808</v>
      </c>
      <c r="D77" s="36" t="s">
        <v>4</v>
      </c>
      <c r="E77" s="1"/>
      <c r="F77" s="1"/>
      <c r="G77" s="1"/>
      <c r="H77" s="35" t="s">
        <v>7</v>
      </c>
      <c r="I77" s="1">
        <v>8</v>
      </c>
      <c r="K77" s="1" t="s">
        <v>77</v>
      </c>
      <c r="L77" s="16" t="s">
        <v>99</v>
      </c>
      <c r="M77" s="17">
        <v>20.28</v>
      </c>
      <c r="N77" s="16">
        <v>15</v>
      </c>
      <c r="O77" s="1"/>
      <c r="P77" s="1"/>
      <c r="Q77" s="1"/>
      <c r="R77" s="1"/>
      <c r="S77" s="1"/>
      <c r="T77" s="1"/>
      <c r="U77" s="40"/>
    </row>
    <row r="78" spans="1:21" x14ac:dyDescent="0.25">
      <c r="A78" s="16">
        <v>20</v>
      </c>
      <c r="B78" s="13" t="s">
        <v>52</v>
      </c>
      <c r="C78" s="26">
        <v>44821</v>
      </c>
      <c r="D78" s="67" t="s">
        <v>72</v>
      </c>
      <c r="E78" s="24"/>
      <c r="F78" s="25"/>
      <c r="G78" s="24"/>
      <c r="H78" s="9" t="s">
        <v>6</v>
      </c>
      <c r="I78" s="13">
        <v>6</v>
      </c>
      <c r="J78" s="13"/>
      <c r="K78" s="13" t="s">
        <v>67</v>
      </c>
      <c r="L78" s="16" t="s">
        <v>100</v>
      </c>
      <c r="M78" s="17" t="s">
        <v>145</v>
      </c>
      <c r="N78" s="16">
        <v>15</v>
      </c>
      <c r="O78" s="1"/>
      <c r="P78" s="1"/>
      <c r="Q78" s="1"/>
      <c r="R78" s="1"/>
      <c r="S78" s="1"/>
      <c r="T78" s="1"/>
      <c r="U78" s="40"/>
    </row>
    <row r="79" spans="1:21" x14ac:dyDescent="0.25">
      <c r="A79" s="55">
        <v>21</v>
      </c>
      <c r="B79" s="8" t="s">
        <v>55</v>
      </c>
      <c r="C79" s="31">
        <v>44842</v>
      </c>
      <c r="D79" s="68" t="s">
        <v>72</v>
      </c>
      <c r="E79" s="1"/>
      <c r="F79" s="1"/>
      <c r="G79" s="1"/>
      <c r="H79" s="23" t="s">
        <v>6</v>
      </c>
      <c r="I79" s="1">
        <v>5</v>
      </c>
      <c r="J79" s="16" t="s">
        <v>66</v>
      </c>
      <c r="K79" s="1"/>
      <c r="L79" s="16" t="s">
        <v>100</v>
      </c>
      <c r="M79" t="s">
        <v>147</v>
      </c>
      <c r="N79" s="49">
        <v>15</v>
      </c>
      <c r="O79" s="1"/>
      <c r="P79" s="1"/>
      <c r="Q79" s="1"/>
      <c r="R79" s="1"/>
      <c r="S79" s="1"/>
      <c r="T79" s="1"/>
      <c r="U79" s="40"/>
    </row>
    <row r="80" spans="1:21" x14ac:dyDescent="0.25">
      <c r="A80" s="55"/>
      <c r="B80" s="8"/>
      <c r="C80" s="31"/>
      <c r="D80" s="68"/>
      <c r="E80" s="1"/>
      <c r="F80" s="1"/>
      <c r="G80" s="1"/>
      <c r="H80" s="23"/>
      <c r="I80" s="1"/>
      <c r="J80" s="16"/>
      <c r="K80" s="1"/>
      <c r="L80" s="49" t="s">
        <v>91</v>
      </c>
      <c r="M80" s="32">
        <v>3.54</v>
      </c>
      <c r="N80" s="49">
        <v>14</v>
      </c>
      <c r="O80" s="1"/>
      <c r="P80" s="1"/>
      <c r="Q80" s="1"/>
      <c r="R80" s="1"/>
      <c r="S80" s="1"/>
      <c r="T80" s="1"/>
      <c r="U80" s="40"/>
    </row>
    <row r="81" spans="1:21" x14ac:dyDescent="0.25">
      <c r="A81" s="16">
        <v>22</v>
      </c>
      <c r="B81" s="13" t="s">
        <v>54</v>
      </c>
      <c r="C81" s="26">
        <v>44857</v>
      </c>
      <c r="D81" s="67" t="s">
        <v>74</v>
      </c>
      <c r="E81" s="24">
        <v>14.9</v>
      </c>
      <c r="F81" s="25">
        <v>1200</v>
      </c>
      <c r="G81" s="24"/>
      <c r="H81" s="9" t="s">
        <v>6</v>
      </c>
      <c r="I81" s="13">
        <v>7</v>
      </c>
      <c r="J81" s="13"/>
      <c r="K81" s="13" t="s">
        <v>61</v>
      </c>
      <c r="L81" s="16" t="s">
        <v>100</v>
      </c>
      <c r="M81" s="17" t="s">
        <v>148</v>
      </c>
      <c r="N81" s="16">
        <v>15</v>
      </c>
      <c r="O81" s="1"/>
      <c r="P81" s="1"/>
      <c r="Q81" s="1"/>
      <c r="R81" s="1"/>
      <c r="S81" s="1"/>
      <c r="T81" s="1"/>
      <c r="U81" s="40"/>
    </row>
    <row r="82" spans="1:21" x14ac:dyDescent="0.25">
      <c r="A82" s="16"/>
      <c r="B82" s="13"/>
      <c r="C82" s="26"/>
      <c r="D82" s="67"/>
      <c r="E82" s="24"/>
      <c r="F82" s="25"/>
      <c r="G82" s="24"/>
      <c r="H82" s="9"/>
      <c r="I82" s="13"/>
      <c r="J82" s="13"/>
      <c r="K82" s="13"/>
      <c r="L82" s="16" t="s">
        <v>135</v>
      </c>
      <c r="M82" s="17" t="s">
        <v>149</v>
      </c>
      <c r="N82" s="16">
        <v>15</v>
      </c>
      <c r="O82" s="1"/>
      <c r="P82" s="1"/>
      <c r="Q82" s="1"/>
      <c r="R82" s="1"/>
      <c r="S82" s="1"/>
      <c r="T82" s="1"/>
      <c r="U82" s="40"/>
    </row>
    <row r="83" spans="1:21" x14ac:dyDescent="0.25">
      <c r="A83" s="16"/>
      <c r="B83" s="13"/>
      <c r="C83" s="26"/>
      <c r="D83" s="67"/>
      <c r="E83" s="24"/>
      <c r="F83" s="25"/>
      <c r="G83" s="24"/>
      <c r="H83" s="9"/>
      <c r="I83" s="13"/>
      <c r="J83" s="13"/>
      <c r="K83" s="13"/>
      <c r="L83" s="16" t="s">
        <v>92</v>
      </c>
      <c r="M83" s="17" t="s">
        <v>150</v>
      </c>
      <c r="N83" s="16">
        <v>14</v>
      </c>
      <c r="O83" s="1"/>
      <c r="P83" s="1"/>
      <c r="Q83" s="1"/>
      <c r="R83" s="1"/>
      <c r="S83" s="1"/>
      <c r="T83" s="1"/>
      <c r="U83" s="40"/>
    </row>
    <row r="84" spans="1:21" x14ac:dyDescent="0.25">
      <c r="A84" s="16"/>
      <c r="B84" s="13"/>
      <c r="C84" s="26"/>
      <c r="D84" s="67"/>
      <c r="E84" s="24"/>
      <c r="F84" s="25"/>
      <c r="G84" s="24"/>
      <c r="H84" s="9"/>
      <c r="I84" s="13"/>
      <c r="J84" s="13"/>
      <c r="K84" s="13"/>
      <c r="L84" s="16" t="s">
        <v>151</v>
      </c>
      <c r="M84" s="17"/>
      <c r="N84" s="16">
        <v>10</v>
      </c>
      <c r="O84" s="1"/>
      <c r="P84" s="1"/>
      <c r="Q84" s="1"/>
      <c r="R84" s="1"/>
      <c r="S84" s="1"/>
      <c r="T84" s="1"/>
      <c r="U84" s="40"/>
    </row>
    <row r="85" spans="1:21" x14ac:dyDescent="0.25">
      <c r="A85" s="16">
        <v>23</v>
      </c>
      <c r="B85" s="59" t="s">
        <v>60</v>
      </c>
      <c r="C85" s="60">
        <v>44870</v>
      </c>
      <c r="D85" s="39" t="s">
        <v>74</v>
      </c>
      <c r="E85" s="61">
        <v>6.2</v>
      </c>
      <c r="F85" s="62">
        <v>350</v>
      </c>
      <c r="G85" s="61"/>
      <c r="H85" s="59" t="s">
        <v>49</v>
      </c>
      <c r="I85" s="59">
        <v>10</v>
      </c>
      <c r="J85" s="59" t="s">
        <v>142</v>
      </c>
      <c r="K85" s="63" t="s">
        <v>59</v>
      </c>
      <c r="L85" s="16" t="s">
        <v>87</v>
      </c>
      <c r="M85" s="17">
        <v>45.5</v>
      </c>
      <c r="N85" s="16">
        <v>15</v>
      </c>
      <c r="O85" s="1"/>
      <c r="P85" s="1"/>
      <c r="Q85" s="1"/>
      <c r="R85" s="1"/>
      <c r="S85" s="1"/>
      <c r="T85" s="1"/>
      <c r="U85" s="40"/>
    </row>
    <row r="86" spans="1:21" x14ac:dyDescent="0.25">
      <c r="A86" s="16"/>
      <c r="B86" s="13"/>
      <c r="C86" s="26"/>
      <c r="D86" s="39"/>
      <c r="E86" s="24"/>
      <c r="F86" s="25"/>
      <c r="G86" s="24"/>
      <c r="H86" s="9"/>
      <c r="I86" s="13"/>
      <c r="J86" s="13"/>
      <c r="K86" s="13"/>
      <c r="L86" s="16" t="s">
        <v>95</v>
      </c>
      <c r="M86" s="17">
        <v>54.09</v>
      </c>
      <c r="N86" s="16">
        <v>14</v>
      </c>
      <c r="O86" s="1"/>
      <c r="P86" s="1"/>
      <c r="Q86" s="1"/>
      <c r="R86" s="1"/>
      <c r="S86" s="1"/>
      <c r="T86" s="1"/>
      <c r="U86" s="40"/>
    </row>
    <row r="87" spans="1:21" x14ac:dyDescent="0.25">
      <c r="A87" s="16"/>
      <c r="B87" s="13"/>
      <c r="C87" s="26"/>
      <c r="D87" s="39"/>
      <c r="E87" s="24"/>
      <c r="F87" s="25"/>
      <c r="G87" s="24"/>
      <c r="H87" s="9"/>
      <c r="I87" s="13"/>
      <c r="J87" s="13"/>
      <c r="K87" s="13"/>
      <c r="L87" s="16" t="s">
        <v>96</v>
      </c>
      <c r="M87" s="17">
        <v>55.46</v>
      </c>
      <c r="N87" s="16">
        <v>13</v>
      </c>
      <c r="O87" s="1"/>
      <c r="P87" s="1"/>
      <c r="Q87" s="1"/>
      <c r="R87" s="1"/>
      <c r="S87" s="1"/>
      <c r="T87" s="1"/>
      <c r="U87" s="40"/>
    </row>
    <row r="88" spans="1:21" x14ac:dyDescent="0.25">
      <c r="A88" s="16"/>
      <c r="B88" s="13"/>
      <c r="C88" s="26"/>
      <c r="D88" s="39"/>
      <c r="E88" s="24"/>
      <c r="F88" s="25"/>
      <c r="G88" s="24"/>
      <c r="H88" s="9"/>
      <c r="I88" s="13"/>
      <c r="J88" s="13"/>
      <c r="K88" s="13"/>
      <c r="L88" s="16" t="s">
        <v>99</v>
      </c>
      <c r="M88" s="17">
        <v>63.33</v>
      </c>
      <c r="N88" s="16">
        <v>12</v>
      </c>
      <c r="O88" s="1"/>
      <c r="P88" s="1"/>
      <c r="Q88" s="1"/>
      <c r="R88" s="1"/>
      <c r="S88" s="1"/>
      <c r="T88" s="1"/>
      <c r="U88" s="40"/>
    </row>
    <row r="89" spans="1:21" x14ac:dyDescent="0.25">
      <c r="A89" s="16"/>
      <c r="B89" s="13"/>
      <c r="C89" s="26"/>
      <c r="D89" s="39"/>
      <c r="E89" s="24"/>
      <c r="F89" s="25"/>
      <c r="G89" s="24"/>
      <c r="H89" s="9"/>
      <c r="I89" s="13"/>
      <c r="J89" s="13"/>
      <c r="K89" s="13"/>
      <c r="L89" s="16" t="s">
        <v>100</v>
      </c>
      <c r="M89" s="17">
        <v>65.150000000000006</v>
      </c>
      <c r="N89" s="16">
        <v>15</v>
      </c>
      <c r="O89" s="1"/>
      <c r="P89" s="1"/>
      <c r="Q89" s="1"/>
      <c r="R89" s="1"/>
      <c r="S89" s="1"/>
      <c r="T89" s="1"/>
      <c r="U89" s="40"/>
    </row>
    <row r="90" spans="1:21" x14ac:dyDescent="0.25">
      <c r="A90" s="16"/>
      <c r="B90" s="13"/>
      <c r="C90" s="26"/>
      <c r="D90" s="39"/>
      <c r="E90" s="24"/>
      <c r="F90" s="25"/>
      <c r="G90" s="24"/>
      <c r="H90" s="9"/>
      <c r="I90" s="13"/>
      <c r="J90" s="13"/>
      <c r="K90" s="13"/>
      <c r="L90" s="16" t="s">
        <v>105</v>
      </c>
      <c r="M90" s="17">
        <v>71.180000000000007</v>
      </c>
      <c r="N90" s="16">
        <v>14</v>
      </c>
      <c r="O90" s="1"/>
      <c r="P90" s="1"/>
      <c r="Q90" s="1"/>
      <c r="R90" s="1"/>
      <c r="S90" s="1"/>
      <c r="T90" s="1"/>
      <c r="U90" s="40"/>
    </row>
    <row r="91" spans="1:21" x14ac:dyDescent="0.25">
      <c r="A91" s="16"/>
      <c r="B91" s="13"/>
      <c r="C91" s="26"/>
      <c r="D91" s="39"/>
      <c r="E91" s="24"/>
      <c r="F91" s="25"/>
      <c r="G91" s="24"/>
      <c r="H91" s="9"/>
      <c r="I91" s="13"/>
      <c r="J91" s="13"/>
      <c r="K91" s="13"/>
      <c r="L91" s="16" t="s">
        <v>92</v>
      </c>
      <c r="M91" s="17">
        <v>72.239999999999995</v>
      </c>
      <c r="N91" s="16">
        <v>13</v>
      </c>
      <c r="O91" s="1"/>
      <c r="P91" s="1"/>
      <c r="Q91" s="1"/>
      <c r="R91" s="1"/>
      <c r="S91" s="1"/>
      <c r="T91" s="1"/>
      <c r="U91" s="40"/>
    </row>
    <row r="92" spans="1:21" x14ac:dyDescent="0.25">
      <c r="A92" s="16"/>
      <c r="B92" s="13"/>
      <c r="C92" s="26"/>
      <c r="D92" s="39"/>
      <c r="E92" s="24"/>
      <c r="F92" s="25"/>
      <c r="G92" s="24"/>
      <c r="H92" s="9"/>
      <c r="I92" s="13"/>
      <c r="J92" s="13"/>
      <c r="K92" s="13"/>
      <c r="L92" s="16" t="s">
        <v>136</v>
      </c>
      <c r="M92" s="17">
        <v>74.430000000000007</v>
      </c>
      <c r="N92" s="16">
        <v>12</v>
      </c>
      <c r="O92" s="1"/>
      <c r="P92" s="1"/>
      <c r="Q92" s="1"/>
      <c r="R92" s="1"/>
      <c r="S92" s="1"/>
      <c r="T92" s="1"/>
      <c r="U92" s="40"/>
    </row>
    <row r="93" spans="1:21" x14ac:dyDescent="0.25">
      <c r="A93" s="16"/>
      <c r="B93" s="13"/>
      <c r="C93" s="26"/>
      <c r="D93" s="39"/>
      <c r="E93" s="24"/>
      <c r="F93" s="25"/>
      <c r="G93" s="24"/>
      <c r="H93" s="9"/>
      <c r="I93" s="13"/>
      <c r="J93" s="13"/>
      <c r="K93" s="13"/>
      <c r="L93" s="16" t="s">
        <v>114</v>
      </c>
      <c r="M93" s="17">
        <v>77.08</v>
      </c>
      <c r="N93" s="16">
        <v>11</v>
      </c>
      <c r="O93" s="1"/>
      <c r="P93" s="1"/>
      <c r="Q93" s="1"/>
      <c r="R93" s="1"/>
      <c r="S93" s="1"/>
      <c r="T93" s="1"/>
      <c r="U93" s="40"/>
    </row>
    <row r="94" spans="1:21" x14ac:dyDescent="0.25">
      <c r="A94" s="16"/>
      <c r="B94" s="13"/>
      <c r="C94" s="26"/>
      <c r="D94" s="39"/>
      <c r="E94" s="24"/>
      <c r="F94" s="25"/>
      <c r="G94" s="24"/>
      <c r="H94" s="9"/>
      <c r="I94" s="13"/>
      <c r="J94" s="13"/>
      <c r="K94" s="13"/>
      <c r="L94" s="16" t="s">
        <v>106</v>
      </c>
      <c r="M94" s="17">
        <v>78.23</v>
      </c>
      <c r="N94" s="16">
        <v>10</v>
      </c>
      <c r="O94" s="1"/>
      <c r="P94" s="1"/>
      <c r="Q94" s="1"/>
      <c r="R94" s="1"/>
      <c r="S94" s="1"/>
      <c r="T94" s="1"/>
      <c r="U94" s="40"/>
    </row>
    <row r="95" spans="1:21" x14ac:dyDescent="0.25">
      <c r="A95" s="16"/>
      <c r="B95" s="13"/>
      <c r="C95" s="26"/>
      <c r="D95" s="39"/>
      <c r="E95" s="24"/>
      <c r="F95" s="25"/>
      <c r="G95" s="24"/>
      <c r="H95" s="9"/>
      <c r="I95" s="13"/>
      <c r="J95" s="13"/>
      <c r="K95" s="13"/>
      <c r="L95" s="16" t="s">
        <v>152</v>
      </c>
      <c r="M95" s="17">
        <v>88.24</v>
      </c>
      <c r="N95" s="16">
        <v>11</v>
      </c>
      <c r="O95" s="1"/>
      <c r="P95" s="1"/>
      <c r="Q95" s="1"/>
      <c r="R95" s="1"/>
      <c r="S95" s="1"/>
      <c r="T95" s="1"/>
      <c r="U95" s="40"/>
    </row>
    <row r="96" spans="1:21" x14ac:dyDescent="0.25">
      <c r="A96" s="16"/>
      <c r="B96" s="13"/>
      <c r="C96" s="26"/>
      <c r="D96" s="39"/>
      <c r="E96" s="24"/>
      <c r="F96" s="25"/>
      <c r="G96" s="24"/>
      <c r="H96" s="9"/>
      <c r="I96" s="13"/>
      <c r="J96" s="13"/>
      <c r="K96" s="13"/>
      <c r="L96" s="16" t="s">
        <v>173</v>
      </c>
      <c r="M96" s="17">
        <v>100.43</v>
      </c>
      <c r="N96" s="16">
        <v>10</v>
      </c>
      <c r="O96" s="1"/>
      <c r="P96" s="1"/>
      <c r="Q96" s="1"/>
      <c r="R96" s="1"/>
      <c r="S96" s="1"/>
      <c r="T96" s="1"/>
      <c r="U96" s="40"/>
    </row>
    <row r="97" spans="1:21" x14ac:dyDescent="0.25">
      <c r="A97" s="16">
        <v>25</v>
      </c>
      <c r="B97" s="13" t="s">
        <v>19</v>
      </c>
      <c r="C97" s="30">
        <v>44884</v>
      </c>
      <c r="D97" s="68" t="s">
        <v>68</v>
      </c>
      <c r="E97" s="24">
        <v>16</v>
      </c>
      <c r="F97" s="25"/>
      <c r="G97" s="24"/>
      <c r="H97" s="9" t="s">
        <v>6</v>
      </c>
      <c r="I97" s="13">
        <v>8</v>
      </c>
      <c r="J97" s="22" t="s">
        <v>41</v>
      </c>
      <c r="K97" s="1"/>
      <c r="L97" s="16" t="s">
        <v>87</v>
      </c>
      <c r="M97" s="17" t="s">
        <v>155</v>
      </c>
      <c r="N97" s="16">
        <v>15</v>
      </c>
      <c r="O97" s="1"/>
      <c r="P97" s="1"/>
      <c r="Q97" s="1"/>
      <c r="R97" s="1"/>
      <c r="S97" s="1"/>
      <c r="T97" s="1"/>
      <c r="U97" s="40"/>
    </row>
    <row r="98" spans="1:21" x14ac:dyDescent="0.25">
      <c r="B98" s="13"/>
      <c r="C98" s="30"/>
      <c r="D98" s="68"/>
      <c r="E98" s="24"/>
      <c r="F98" s="25"/>
      <c r="G98" s="24"/>
      <c r="H98" s="9"/>
      <c r="I98" s="13"/>
      <c r="J98" s="22"/>
      <c r="K98" s="1"/>
      <c r="L98" s="16" t="s">
        <v>88</v>
      </c>
      <c r="M98" s="17" t="s">
        <v>156</v>
      </c>
      <c r="N98" s="16">
        <v>14</v>
      </c>
      <c r="O98" s="1"/>
      <c r="P98" s="1"/>
      <c r="Q98" s="1"/>
      <c r="R98" s="1"/>
      <c r="S98" s="1"/>
      <c r="T98" s="1"/>
      <c r="U98" s="40"/>
    </row>
    <row r="99" spans="1:21" x14ac:dyDescent="0.25">
      <c r="A99" s="16"/>
      <c r="B99" s="13"/>
      <c r="C99" s="30"/>
      <c r="D99" s="68"/>
      <c r="E99" s="24"/>
      <c r="F99" s="25"/>
      <c r="G99" s="24"/>
      <c r="H99" s="9"/>
      <c r="I99" s="13"/>
      <c r="J99" s="22"/>
      <c r="K99" s="1"/>
      <c r="L99" s="16" t="s">
        <v>100</v>
      </c>
      <c r="M99" s="17" t="s">
        <v>157</v>
      </c>
      <c r="N99" s="16">
        <v>15</v>
      </c>
      <c r="O99" s="1"/>
      <c r="P99" s="1"/>
      <c r="Q99" s="1"/>
      <c r="R99" s="1"/>
      <c r="S99" s="1"/>
      <c r="T99" s="1"/>
      <c r="U99" s="40"/>
    </row>
    <row r="100" spans="1:21" x14ac:dyDescent="0.25">
      <c r="A100" s="16"/>
      <c r="B100" s="13"/>
      <c r="C100" s="30"/>
      <c r="D100" s="68"/>
      <c r="E100" s="24"/>
      <c r="F100" s="25"/>
      <c r="G100" s="24"/>
      <c r="H100" s="9"/>
      <c r="I100" s="13"/>
      <c r="J100" s="22"/>
      <c r="K100" s="1"/>
      <c r="L100" s="16" t="s">
        <v>92</v>
      </c>
      <c r="M100" s="17" t="s">
        <v>158</v>
      </c>
      <c r="N100" s="16">
        <v>14</v>
      </c>
      <c r="O100" s="1"/>
      <c r="P100" s="1"/>
      <c r="Q100" s="1"/>
      <c r="R100" s="1"/>
      <c r="S100" s="1"/>
      <c r="T100" s="1"/>
      <c r="U100" s="40"/>
    </row>
    <row r="101" spans="1:21" x14ac:dyDescent="0.25">
      <c r="A101" s="16"/>
      <c r="B101" s="13"/>
      <c r="C101" s="30"/>
      <c r="D101" s="68"/>
      <c r="E101" s="24"/>
      <c r="F101" s="25"/>
      <c r="G101" s="24"/>
      <c r="H101" s="9"/>
      <c r="I101" s="13"/>
      <c r="J101" s="22"/>
      <c r="K101" s="1"/>
      <c r="L101" s="16" t="s">
        <v>114</v>
      </c>
      <c r="M101" s="17" t="s">
        <v>159</v>
      </c>
      <c r="N101" s="16">
        <v>13</v>
      </c>
      <c r="O101" s="1"/>
      <c r="P101" s="1"/>
      <c r="Q101" s="1"/>
      <c r="R101" s="1"/>
      <c r="S101" s="1"/>
      <c r="T101" s="1"/>
      <c r="U101" s="40"/>
    </row>
    <row r="102" spans="1:21" x14ac:dyDescent="0.25">
      <c r="A102" s="16">
        <v>26</v>
      </c>
      <c r="B102" s="1" t="s">
        <v>153</v>
      </c>
      <c r="C102" s="30">
        <v>44892</v>
      </c>
      <c r="D102" s="6"/>
      <c r="E102" s="1"/>
      <c r="F102" s="1"/>
      <c r="G102" s="1"/>
      <c r="H102" s="1" t="s">
        <v>154</v>
      </c>
      <c r="I102" s="1"/>
      <c r="J102" s="1"/>
      <c r="K102" s="1"/>
      <c r="L102" s="1" t="s">
        <v>127</v>
      </c>
      <c r="M102" s="17">
        <v>40.090000000000003</v>
      </c>
      <c r="N102" s="16">
        <v>15</v>
      </c>
      <c r="O102" s="1"/>
      <c r="P102" s="1"/>
      <c r="Q102" s="1"/>
      <c r="R102" s="1"/>
      <c r="S102" s="1"/>
      <c r="T102" s="1"/>
      <c r="U102" s="40"/>
    </row>
    <row r="103" spans="1:21" x14ac:dyDescent="0.25">
      <c r="A103" s="16"/>
      <c r="B103" s="1"/>
      <c r="C103" s="30"/>
      <c r="D103" s="6"/>
      <c r="E103" s="1"/>
      <c r="F103" s="1"/>
      <c r="G103" s="1"/>
      <c r="H103" s="1"/>
      <c r="I103" s="1"/>
      <c r="J103" s="1"/>
      <c r="K103" s="1"/>
      <c r="L103" s="49" t="s">
        <v>90</v>
      </c>
      <c r="M103">
        <v>41.44</v>
      </c>
      <c r="N103" s="49">
        <v>15</v>
      </c>
      <c r="O103" s="1"/>
      <c r="P103" s="1"/>
      <c r="Q103" s="1"/>
      <c r="R103" s="1"/>
      <c r="S103" s="1"/>
      <c r="T103" s="1"/>
      <c r="U103" s="40"/>
    </row>
    <row r="104" spans="1:21" x14ac:dyDescent="0.25">
      <c r="A104" s="16"/>
      <c r="B104" s="1"/>
      <c r="C104" s="30"/>
      <c r="D104" s="6"/>
      <c r="E104" s="1"/>
      <c r="F104" s="1"/>
      <c r="G104" s="1"/>
      <c r="H104" s="1"/>
      <c r="I104" s="1"/>
      <c r="J104" s="1"/>
      <c r="K104" s="1"/>
      <c r="L104" s="1" t="s">
        <v>161</v>
      </c>
      <c r="M104" s="17">
        <v>43.01</v>
      </c>
      <c r="N104" s="16">
        <v>14</v>
      </c>
      <c r="O104" s="1"/>
      <c r="S104" s="1"/>
      <c r="T104" s="1"/>
      <c r="U104" s="40"/>
    </row>
    <row r="105" spans="1:21" x14ac:dyDescent="0.25">
      <c r="A105" s="16"/>
      <c r="B105" s="1"/>
      <c r="C105" s="30"/>
      <c r="D105" s="6"/>
      <c r="E105" s="1"/>
      <c r="F105" s="1"/>
      <c r="G105" s="1"/>
      <c r="H105" s="1"/>
      <c r="I105" s="1"/>
      <c r="J105" s="1"/>
      <c r="K105" s="1"/>
      <c r="L105" s="1" t="s">
        <v>114</v>
      </c>
      <c r="M105" s="17">
        <v>44.23</v>
      </c>
      <c r="N105" s="16">
        <v>13</v>
      </c>
      <c r="O105" s="1"/>
      <c r="P105" s="1"/>
      <c r="Q105" s="1"/>
      <c r="R105" s="1"/>
      <c r="S105" s="1"/>
      <c r="T105" s="1"/>
      <c r="U105" s="40"/>
    </row>
    <row r="106" spans="1:21" x14ac:dyDescent="0.25">
      <c r="A106" s="16"/>
      <c r="B106" s="1"/>
      <c r="C106" s="30"/>
      <c r="D106" s="6"/>
      <c r="E106" s="1"/>
      <c r="F106" s="1"/>
      <c r="G106" s="1"/>
      <c r="H106" s="1"/>
      <c r="I106" s="1"/>
      <c r="J106" s="1"/>
      <c r="K106" s="1"/>
      <c r="L106" s="1" t="s">
        <v>160</v>
      </c>
      <c r="M106" s="17">
        <v>44.41</v>
      </c>
      <c r="N106" s="16">
        <v>14</v>
      </c>
      <c r="O106" s="1"/>
      <c r="P106" s="1"/>
      <c r="Q106" s="1"/>
      <c r="R106" s="1"/>
      <c r="S106" s="1"/>
      <c r="T106" s="1"/>
      <c r="U106" s="40"/>
    </row>
    <row r="107" spans="1:21" x14ac:dyDescent="0.25">
      <c r="A107" s="16"/>
      <c r="B107" s="1"/>
      <c r="C107" s="30"/>
      <c r="D107" s="6"/>
      <c r="E107" s="1"/>
      <c r="F107" s="1"/>
      <c r="G107" s="1"/>
      <c r="H107" s="1"/>
      <c r="I107" s="1"/>
      <c r="J107" s="1"/>
      <c r="K107" s="1"/>
      <c r="L107" s="1" t="s">
        <v>173</v>
      </c>
      <c r="M107" s="17">
        <v>46.42</v>
      </c>
      <c r="N107" s="16">
        <v>13</v>
      </c>
      <c r="O107" s="1"/>
      <c r="P107" s="1"/>
      <c r="Q107" s="1"/>
      <c r="R107" s="1"/>
      <c r="S107" s="1"/>
      <c r="T107" s="1"/>
      <c r="U107" s="40"/>
    </row>
    <row r="108" spans="1:21" x14ac:dyDescent="0.25">
      <c r="A108" s="16"/>
      <c r="B108" s="1"/>
      <c r="C108" s="30"/>
      <c r="D108" s="6"/>
      <c r="E108" s="1"/>
      <c r="F108" s="1"/>
      <c r="G108" s="1"/>
      <c r="H108" s="1"/>
      <c r="I108" s="1"/>
      <c r="J108" s="1"/>
      <c r="K108" s="1"/>
      <c r="L108" s="1" t="s">
        <v>129</v>
      </c>
      <c r="M108" s="17">
        <v>47.11</v>
      </c>
      <c r="N108" s="16">
        <v>12</v>
      </c>
      <c r="O108" s="1"/>
      <c r="P108" s="1"/>
      <c r="Q108" s="1"/>
      <c r="R108" s="1"/>
      <c r="S108" s="1"/>
      <c r="T108" s="1"/>
      <c r="U108" s="40"/>
    </row>
    <row r="109" spans="1:21" x14ac:dyDescent="0.25">
      <c r="A109" s="16"/>
      <c r="B109" s="1"/>
      <c r="C109" s="30"/>
      <c r="D109" s="6"/>
      <c r="E109" s="1"/>
      <c r="F109" s="1"/>
      <c r="G109" s="1"/>
      <c r="H109" s="1"/>
      <c r="I109" s="1"/>
      <c r="J109" s="1"/>
      <c r="K109" s="1"/>
      <c r="L109" s="1" t="s">
        <v>162</v>
      </c>
      <c r="M109" s="17">
        <v>50.54</v>
      </c>
      <c r="N109" s="16">
        <v>12</v>
      </c>
      <c r="O109" s="1"/>
      <c r="P109" s="1"/>
      <c r="Q109" s="1"/>
      <c r="R109" s="1"/>
      <c r="S109" s="1"/>
      <c r="T109" s="1"/>
      <c r="U109" s="40"/>
    </row>
    <row r="110" spans="1:21" x14ac:dyDescent="0.25">
      <c r="A110" s="16">
        <v>27</v>
      </c>
      <c r="B110" s="13" t="s">
        <v>171</v>
      </c>
      <c r="C110" s="26">
        <v>44935</v>
      </c>
      <c r="D110" s="15" t="s">
        <v>69</v>
      </c>
      <c r="E110" s="24">
        <v>5.2</v>
      </c>
      <c r="F110" s="25">
        <v>220</v>
      </c>
      <c r="G110" s="24"/>
      <c r="H110" s="14" t="s">
        <v>58</v>
      </c>
      <c r="I110" s="13">
        <v>10</v>
      </c>
      <c r="J110" s="13"/>
      <c r="K110" s="13" t="s">
        <v>57</v>
      </c>
      <c r="L110" s="42" t="s">
        <v>90</v>
      </c>
      <c r="M110" s="50">
        <v>50.26</v>
      </c>
      <c r="N110" s="49">
        <v>15</v>
      </c>
      <c r="O110" s="1"/>
      <c r="P110" s="1"/>
      <c r="Q110" s="1"/>
      <c r="R110" s="1"/>
      <c r="S110" s="1"/>
      <c r="T110" s="1"/>
      <c r="U110" s="40"/>
    </row>
    <row r="111" spans="1:21" x14ac:dyDescent="0.25">
      <c r="A111" s="16"/>
      <c r="B111" s="13"/>
      <c r="C111" s="26"/>
      <c r="D111" s="80"/>
      <c r="E111" s="81"/>
      <c r="F111" s="82"/>
      <c r="G111" s="81"/>
      <c r="H111" s="73"/>
      <c r="I111" s="73"/>
      <c r="J111" s="13"/>
      <c r="K111" s="13"/>
      <c r="L111" s="42" t="s">
        <v>105</v>
      </c>
      <c r="M111" s="50">
        <v>56.3</v>
      </c>
      <c r="N111" s="49">
        <v>15</v>
      </c>
      <c r="O111" s="1"/>
      <c r="P111" s="1"/>
      <c r="Q111" s="1"/>
      <c r="R111" s="1"/>
      <c r="S111" s="1"/>
      <c r="T111" s="1"/>
      <c r="U111" s="40"/>
    </row>
    <row r="112" spans="1:21" x14ac:dyDescent="0.25">
      <c r="A112" s="16">
        <v>28</v>
      </c>
      <c r="B112" s="13" t="s">
        <v>172</v>
      </c>
      <c r="C112" s="30">
        <v>44962</v>
      </c>
      <c r="D112" s="69" t="s">
        <v>71</v>
      </c>
      <c r="E112" s="24">
        <v>21.5</v>
      </c>
      <c r="F112" s="1"/>
      <c r="G112" s="1"/>
      <c r="H112" s="9" t="s">
        <v>14</v>
      </c>
      <c r="I112" s="13">
        <v>9</v>
      </c>
      <c r="J112" s="13"/>
      <c r="K112" s="1"/>
      <c r="L112" s="1" t="s">
        <v>135</v>
      </c>
      <c r="M112" s="17" t="s">
        <v>163</v>
      </c>
      <c r="N112" s="16">
        <v>15</v>
      </c>
      <c r="O112" s="1"/>
      <c r="P112" s="1"/>
      <c r="Q112" s="1"/>
      <c r="R112" s="1"/>
      <c r="S112" s="1"/>
      <c r="T112" s="1"/>
      <c r="U112" s="40"/>
    </row>
    <row r="113" spans="1:21" x14ac:dyDescent="0.25">
      <c r="B113" s="1"/>
      <c r="C113" s="6"/>
      <c r="D113" s="6"/>
      <c r="E113" s="1"/>
      <c r="F113" s="1"/>
      <c r="G113" s="1"/>
      <c r="H113" s="1"/>
      <c r="I113" s="1"/>
      <c r="J113" s="1"/>
      <c r="K113" s="1"/>
      <c r="L113" s="1" t="s">
        <v>126</v>
      </c>
      <c r="M113" s="1" t="s">
        <v>164</v>
      </c>
      <c r="N113" s="1">
        <v>14</v>
      </c>
      <c r="O113" s="1"/>
      <c r="P113" s="1"/>
      <c r="Q113" s="1"/>
      <c r="R113" s="1"/>
      <c r="S113" s="1"/>
      <c r="T113" s="1"/>
      <c r="U113" s="1"/>
    </row>
    <row r="114" spans="1:21" x14ac:dyDescent="0.25">
      <c r="A114" s="1"/>
      <c r="B114" s="1"/>
      <c r="C114" s="6"/>
      <c r="D114" s="6"/>
      <c r="E114" s="1"/>
      <c r="F114" s="1"/>
      <c r="G114" s="1"/>
      <c r="H114" s="1"/>
      <c r="I114" s="1"/>
      <c r="J114" s="1"/>
      <c r="K114" s="1"/>
      <c r="L114" s="1" t="s">
        <v>114</v>
      </c>
      <c r="M114" s="1" t="s">
        <v>165</v>
      </c>
      <c r="N114" s="1">
        <v>15</v>
      </c>
      <c r="O114" s="1"/>
      <c r="P114" s="1"/>
      <c r="Q114" s="1"/>
      <c r="R114" s="1"/>
      <c r="S114" s="1"/>
      <c r="T114" s="1"/>
      <c r="U114" s="1"/>
    </row>
    <row r="115" spans="1:21" x14ac:dyDescent="0.25">
      <c r="A115" s="16"/>
      <c r="B115" s="1"/>
      <c r="C115" s="20"/>
      <c r="D115" s="20"/>
      <c r="E115" s="74"/>
      <c r="F115" s="19"/>
      <c r="G115" s="1"/>
      <c r="H115" s="1"/>
      <c r="I115" s="1"/>
      <c r="J115" s="1"/>
      <c r="K115" s="1"/>
      <c r="L115" s="42" t="s">
        <v>173</v>
      </c>
      <c r="M115" s="75" t="s">
        <v>167</v>
      </c>
      <c r="N115" s="1">
        <v>13</v>
      </c>
      <c r="O115" s="1"/>
      <c r="P115" s="1"/>
      <c r="Q115" s="1"/>
      <c r="R115" s="1"/>
      <c r="S115" s="1"/>
      <c r="T115" s="1"/>
      <c r="U115" s="1"/>
    </row>
    <row r="116" spans="1:21" x14ac:dyDescent="0.25">
      <c r="A116" s="16"/>
      <c r="B116" s="1"/>
      <c r="C116" s="6"/>
      <c r="D116" s="6"/>
      <c r="E116" s="1"/>
      <c r="F116" s="1"/>
      <c r="G116" s="1"/>
      <c r="H116" s="1"/>
      <c r="I116" s="1"/>
      <c r="J116" s="1"/>
      <c r="K116" s="1"/>
      <c r="L116" s="1" t="s">
        <v>91</v>
      </c>
      <c r="M116" s="1" t="s">
        <v>166</v>
      </c>
      <c r="N116" s="1">
        <v>14</v>
      </c>
      <c r="O116" s="1"/>
      <c r="P116" s="1"/>
      <c r="Q116" s="1"/>
      <c r="R116" s="1"/>
      <c r="S116" s="1"/>
      <c r="T116" s="1"/>
      <c r="U116" s="1"/>
    </row>
    <row r="117" spans="1:21" x14ac:dyDescent="0.25">
      <c r="A117" s="16"/>
      <c r="B117" s="1"/>
      <c r="C117" s="6"/>
      <c r="D117" s="6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1:21" x14ac:dyDescent="0.25">
      <c r="A118" s="16"/>
      <c r="B118" s="1"/>
      <c r="C118" s="6"/>
      <c r="D118" s="6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1:21" x14ac:dyDescent="0.25">
      <c r="A119" s="16"/>
      <c r="B119" s="1"/>
      <c r="C119" s="6"/>
      <c r="D119" s="6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1:21" x14ac:dyDescent="0.25">
      <c r="B120" s="5" t="s">
        <v>31</v>
      </c>
    </row>
  </sheetData>
  <hyperlinks>
    <hyperlink ref="K70" r:id="rId1" xr:uid="{0AECAAE6-5841-4EC0-93B6-AAE2C26B8D0D}"/>
    <hyperlink ref="K19" r:id="rId2" display="http://www.eskvalleyfellclub.org/fixtures/fell/G%27bro 3 Tops English Champs 2020 details.pdf" xr:uid="{C20699A3-1142-4124-81B2-BBA1B0B33F76}"/>
    <hyperlink ref="K16" r:id="rId3" display="https://www.sientries.co.uk/event.php?elid=Y&amp;event_id=9180" xr:uid="{89896090-E515-494F-8153-6F3A4328A580}"/>
  </hyperlinks>
  <pageMargins left="0.7" right="0.7" top="0.75" bottom="0.75" header="0.3" footer="0.3"/>
  <pageSetup paperSize="9" scale="32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8"/>
  <sheetViews>
    <sheetView workbookViewId="0">
      <selection activeCell="E13" sqref="E13"/>
    </sheetView>
  </sheetViews>
  <sheetFormatPr defaultRowHeight="15" x14ac:dyDescent="0.25"/>
  <cols>
    <col min="1" max="1" width="24.85546875" bestFit="1" customWidth="1"/>
    <col min="3" max="4" width="12.7109375" customWidth="1"/>
    <col min="5" max="5" width="25.140625" customWidth="1"/>
    <col min="6" max="6" width="13.7109375" customWidth="1"/>
    <col min="7" max="7" width="15.5703125" customWidth="1"/>
  </cols>
  <sheetData>
    <row r="1" spans="1:8" x14ac:dyDescent="0.25">
      <c r="A1" s="1" t="s">
        <v>0</v>
      </c>
      <c r="B1" s="1" t="s">
        <v>1</v>
      </c>
      <c r="C1" s="2" t="s">
        <v>2</v>
      </c>
      <c r="D1" s="1" t="s">
        <v>3</v>
      </c>
      <c r="E1" s="1" t="s">
        <v>12</v>
      </c>
    </row>
    <row r="2" spans="1:8" x14ac:dyDescent="0.25">
      <c r="A2" s="1"/>
      <c r="B2" s="1"/>
      <c r="C2" s="2"/>
      <c r="D2" s="1"/>
      <c r="E2" s="1"/>
    </row>
    <row r="3" spans="1:8" x14ac:dyDescent="0.25">
      <c r="A3" s="76" t="s">
        <v>116</v>
      </c>
      <c r="B3" s="76"/>
      <c r="C3" s="77"/>
      <c r="D3" s="76"/>
      <c r="E3" s="76" t="s">
        <v>117</v>
      </c>
      <c r="F3" s="76" t="s">
        <v>87</v>
      </c>
      <c r="G3" s="76" t="s">
        <v>91</v>
      </c>
      <c r="H3" s="76"/>
    </row>
    <row r="4" spans="1:8" x14ac:dyDescent="0.25">
      <c r="A4" s="76" t="s">
        <v>76</v>
      </c>
      <c r="B4" s="76"/>
      <c r="C4" s="77"/>
      <c r="D4" s="76"/>
      <c r="E4" s="76" t="s">
        <v>11</v>
      </c>
      <c r="F4" s="76" t="s">
        <v>146</v>
      </c>
      <c r="G4" s="76" t="s">
        <v>100</v>
      </c>
      <c r="H4" s="76"/>
    </row>
    <row r="5" spans="1:8" x14ac:dyDescent="0.25">
      <c r="A5" s="76" t="s">
        <v>10</v>
      </c>
      <c r="B5" s="76"/>
      <c r="C5" s="77"/>
      <c r="D5" s="76"/>
      <c r="E5" s="76" t="s">
        <v>11</v>
      </c>
      <c r="F5" s="76" t="s">
        <v>95</v>
      </c>
      <c r="G5" s="76" t="s">
        <v>136</v>
      </c>
      <c r="H5" s="76"/>
    </row>
    <row r="6" spans="1:8" x14ac:dyDescent="0.25">
      <c r="A6" s="76" t="s">
        <v>65</v>
      </c>
      <c r="B6" s="76"/>
      <c r="C6" s="77"/>
      <c r="D6" s="76"/>
      <c r="E6" s="76" t="s">
        <v>9</v>
      </c>
      <c r="F6" s="76" t="s">
        <v>88</v>
      </c>
      <c r="G6" s="76"/>
      <c r="H6" s="76"/>
    </row>
    <row r="7" spans="1:8" x14ac:dyDescent="0.25">
      <c r="A7" s="78" t="s">
        <v>143</v>
      </c>
      <c r="B7" s="78"/>
      <c r="C7" s="79"/>
      <c r="D7" s="78"/>
      <c r="E7" s="78" t="s">
        <v>144</v>
      </c>
      <c r="F7" s="78" t="s">
        <v>100</v>
      </c>
      <c r="G7" s="78"/>
      <c r="H7" s="76"/>
    </row>
    <row r="8" spans="1:8" x14ac:dyDescent="0.25">
      <c r="A8" s="5" t="s">
        <v>30</v>
      </c>
      <c r="B8" s="5"/>
      <c r="C8" s="11"/>
      <c r="D8" s="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RoTY RACES 2022</vt:lpstr>
      <vt:lpstr>Championship Races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2023-02-06T19:58:21Z</dcterms:modified>
</cp:coreProperties>
</file>